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toyanova\Poshta\ИНЖ. МИРОСЛАВ ДИМИТРОВ\2025 ГОД\"/>
    </mc:Choice>
  </mc:AlternateContent>
  <bookViews>
    <workbookView xWindow="-120" yWindow="-120" windowWidth="20736" windowHeight="11160"/>
  </bookViews>
  <sheets>
    <sheet name="Приложение 1" sheetId="4" r:id="rId1"/>
  </sheets>
  <definedNames>
    <definedName name="_xlnm.Print_Area" localSheetId="0">'Приложение 1'!$A$1:$I$89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5" i="4" l="1"/>
  <c r="H489" i="4" l="1"/>
  <c r="E489" i="4"/>
  <c r="E853" i="4" l="1"/>
  <c r="H788" i="4"/>
  <c r="H787" i="4"/>
  <c r="H786" i="4"/>
  <c r="H785" i="4"/>
  <c r="H782" i="4"/>
  <c r="H784" i="4"/>
  <c r="H783" i="4"/>
  <c r="H781" i="4"/>
  <c r="H780" i="4"/>
  <c r="H779" i="4"/>
  <c r="H778" i="4"/>
  <c r="H777" i="4"/>
  <c r="E789" i="4"/>
  <c r="H789" i="4" l="1"/>
  <c r="E775" i="4"/>
  <c r="E751" i="4"/>
  <c r="H792" i="4" l="1"/>
  <c r="H791" i="4"/>
  <c r="H809" i="4"/>
  <c r="H808" i="4"/>
  <c r="H807" i="4"/>
  <c r="H806" i="4"/>
  <c r="H805" i="4"/>
  <c r="H804" i="4"/>
  <c r="H803" i="4"/>
  <c r="E810" i="4"/>
  <c r="H810" i="4" l="1"/>
  <c r="H801" i="4"/>
  <c r="H800" i="4"/>
  <c r="H799" i="4"/>
  <c r="H796" i="4"/>
  <c r="H798" i="4"/>
  <c r="H797" i="4"/>
  <c r="H795" i="4"/>
  <c r="H794" i="4"/>
  <c r="H793" i="4"/>
  <c r="H790" i="4"/>
  <c r="E802" i="4"/>
  <c r="H802" i="4" l="1"/>
  <c r="H774" i="4"/>
  <c r="H773" i="4"/>
  <c r="H772" i="4"/>
  <c r="E720" i="4"/>
  <c r="H719" i="4"/>
  <c r="H718" i="4"/>
  <c r="H717" i="4"/>
  <c r="H716" i="4"/>
  <c r="H715" i="4"/>
  <c r="H714" i="4"/>
  <c r="H713" i="4"/>
  <c r="H712" i="4"/>
  <c r="H711" i="4"/>
  <c r="H710" i="4"/>
  <c r="H709" i="4"/>
  <c r="H708" i="4"/>
  <c r="H707" i="4"/>
  <c r="H706" i="4"/>
  <c r="H705" i="4"/>
  <c r="H704" i="4"/>
  <c r="H703" i="4"/>
  <c r="H702" i="4"/>
  <c r="H701" i="4"/>
  <c r="H700" i="4"/>
  <c r="H699" i="4"/>
  <c r="H698" i="4"/>
  <c r="E770" i="4"/>
  <c r="E771" i="4" s="1"/>
  <c r="H769" i="4"/>
  <c r="H768" i="4"/>
  <c r="H767" i="4"/>
  <c r="H766" i="4"/>
  <c r="H765" i="4"/>
  <c r="H764" i="4"/>
  <c r="H763" i="4"/>
  <c r="H762" i="4"/>
  <c r="H761" i="4"/>
  <c r="H760" i="4"/>
  <c r="H759" i="4"/>
  <c r="H758" i="4"/>
  <c r="H757" i="4"/>
  <c r="H756" i="4"/>
  <c r="H755" i="4"/>
  <c r="H754" i="4"/>
  <c r="H753" i="4"/>
  <c r="E416" i="4"/>
  <c r="H415" i="4"/>
  <c r="H414" i="4"/>
  <c r="H413" i="4"/>
  <c r="H775" i="4" l="1"/>
  <c r="H720" i="4"/>
  <c r="H770" i="4"/>
  <c r="H771" i="4" s="1"/>
  <c r="H416" i="4"/>
  <c r="E200" i="4"/>
  <c r="E192" i="4"/>
  <c r="H191" i="4"/>
  <c r="H190" i="4"/>
  <c r="H189" i="4"/>
  <c r="H188" i="4"/>
  <c r="H187" i="4"/>
  <c r="H186" i="4"/>
  <c r="H185" i="4"/>
  <c r="H184" i="4"/>
  <c r="H183" i="4"/>
  <c r="H182" i="4"/>
  <c r="H181" i="4"/>
  <c r="H180" i="4"/>
  <c r="H179" i="4"/>
  <c r="H178" i="4"/>
  <c r="H177" i="4"/>
  <c r="H776" i="4" l="1"/>
  <c r="I776" i="4" s="1"/>
  <c r="H192" i="4"/>
  <c r="H847" i="4" l="1"/>
  <c r="H846" i="4"/>
  <c r="H845" i="4"/>
  <c r="H844" i="4"/>
  <c r="H843" i="4"/>
  <c r="H842" i="4"/>
  <c r="H841" i="4"/>
  <c r="H840" i="4"/>
  <c r="H839" i="4"/>
  <c r="H838" i="4"/>
  <c r="H837" i="4"/>
  <c r="H836" i="4"/>
  <c r="H835" i="4"/>
  <c r="H745" i="4" l="1"/>
  <c r="H744" i="4"/>
  <c r="H743" i="4"/>
  <c r="H742" i="4"/>
  <c r="H741" i="4"/>
  <c r="H833" i="4" l="1"/>
  <c r="H832" i="4"/>
  <c r="H831" i="4"/>
  <c r="H830" i="4"/>
  <c r="H829" i="4"/>
  <c r="H828" i="4"/>
  <c r="H827" i="4"/>
  <c r="H826" i="4"/>
  <c r="H825" i="4"/>
  <c r="H824" i="4"/>
  <c r="H823" i="4"/>
  <c r="H814" i="4"/>
  <c r="H813" i="4"/>
  <c r="H812" i="4"/>
  <c r="H811" i="4"/>
  <c r="H822" i="4"/>
  <c r="H821" i="4"/>
  <c r="H820" i="4"/>
  <c r="H819" i="4"/>
  <c r="H818" i="4"/>
  <c r="H817" i="4"/>
  <c r="H816" i="4"/>
  <c r="H852" i="4"/>
  <c r="H851" i="4"/>
  <c r="H850" i="4"/>
  <c r="H848" i="4"/>
  <c r="E848" i="4"/>
  <c r="E834" i="4"/>
  <c r="E815" i="4"/>
  <c r="H739" i="4"/>
  <c r="H738" i="4"/>
  <c r="H737" i="4"/>
  <c r="H736" i="4"/>
  <c r="H735" i="4"/>
  <c r="H734" i="4"/>
  <c r="H733" i="4"/>
  <c r="H732" i="4"/>
  <c r="H731" i="4"/>
  <c r="H730" i="4"/>
  <c r="H729" i="4"/>
  <c r="H728" i="4"/>
  <c r="H696" i="4"/>
  <c r="H695" i="4"/>
  <c r="H694" i="4"/>
  <c r="H693" i="4"/>
  <c r="H692" i="4"/>
  <c r="H691" i="4"/>
  <c r="H690" i="4"/>
  <c r="H689" i="4"/>
  <c r="H688" i="4"/>
  <c r="H687" i="4"/>
  <c r="H686" i="4"/>
  <c r="H685" i="4"/>
  <c r="H684" i="4"/>
  <c r="H683" i="4"/>
  <c r="H682" i="4"/>
  <c r="H681" i="4"/>
  <c r="H680" i="4"/>
  <c r="H679" i="4"/>
  <c r="H678" i="4"/>
  <c r="H674" i="4"/>
  <c r="H673" i="4"/>
  <c r="H672" i="4"/>
  <c r="H671" i="4"/>
  <c r="H670" i="4"/>
  <c r="H669" i="4"/>
  <c r="H668" i="4"/>
  <c r="H667" i="4"/>
  <c r="H666" i="4"/>
  <c r="H665" i="4"/>
  <c r="H664" i="4"/>
  <c r="H663" i="4"/>
  <c r="H662" i="4"/>
  <c r="H661" i="4"/>
  <c r="H660" i="4"/>
  <c r="H654" i="4"/>
  <c r="H653" i="4"/>
  <c r="H652" i="4"/>
  <c r="H651" i="4"/>
  <c r="H650" i="4"/>
  <c r="H649" i="4"/>
  <c r="H648" i="4"/>
  <c r="H647" i="4"/>
  <c r="H646" i="4"/>
  <c r="H645" i="4"/>
  <c r="H644" i="4"/>
  <c r="H643" i="4"/>
  <c r="H642" i="4"/>
  <c r="H641" i="4"/>
  <c r="H640" i="4"/>
  <c r="H639" i="4"/>
  <c r="H638" i="4"/>
  <c r="H727" i="4"/>
  <c r="H726" i="4"/>
  <c r="H725" i="4"/>
  <c r="H724" i="4"/>
  <c r="H723" i="4"/>
  <c r="H722" i="4"/>
  <c r="H721" i="4"/>
  <c r="H677" i="4"/>
  <c r="H676" i="4"/>
  <c r="H659" i="4"/>
  <c r="H658" i="4"/>
  <c r="H657" i="4"/>
  <c r="H656" i="4"/>
  <c r="H637" i="4"/>
  <c r="H636" i="4"/>
  <c r="H635" i="4"/>
  <c r="H634" i="4"/>
  <c r="H633" i="4"/>
  <c r="H632" i="4"/>
  <c r="H750" i="4"/>
  <c r="H749" i="4"/>
  <c r="H748" i="4"/>
  <c r="E746" i="4"/>
  <c r="H746" i="4"/>
  <c r="E740" i="4"/>
  <c r="E697" i="4"/>
  <c r="E675" i="4"/>
  <c r="E655" i="4"/>
  <c r="E747" i="4" s="1"/>
  <c r="H624" i="4"/>
  <c r="H623" i="4"/>
  <c r="H622" i="4"/>
  <c r="H621" i="4"/>
  <c r="H620" i="4"/>
  <c r="H619" i="4"/>
  <c r="H618" i="4"/>
  <c r="H617" i="4"/>
  <c r="H614" i="4"/>
  <c r="H613" i="4"/>
  <c r="H612" i="4"/>
  <c r="H611" i="4"/>
  <c r="H610" i="4"/>
  <c r="H609" i="4"/>
  <c r="H606" i="4"/>
  <c r="H605" i="4"/>
  <c r="H604" i="4"/>
  <c r="H603" i="4"/>
  <c r="H602" i="4"/>
  <c r="H601" i="4"/>
  <c r="H600" i="4"/>
  <c r="H599" i="4"/>
  <c r="H598" i="4"/>
  <c r="H597" i="4"/>
  <c r="H596" i="4"/>
  <c r="H595" i="4"/>
  <c r="H594" i="4"/>
  <c r="H590" i="4"/>
  <c r="H589" i="4"/>
  <c r="H588" i="4"/>
  <c r="H587" i="4"/>
  <c r="H586" i="4"/>
  <c r="H582" i="4"/>
  <c r="H581" i="4"/>
  <c r="H580" i="4"/>
  <c r="H579" i="4"/>
  <c r="H578" i="4"/>
  <c r="H577" i="4"/>
  <c r="H576" i="4"/>
  <c r="H575" i="4"/>
  <c r="H574" i="4"/>
  <c r="H573" i="4"/>
  <c r="H572" i="4"/>
  <c r="H571" i="4"/>
  <c r="H570" i="4"/>
  <c r="H569" i="4"/>
  <c r="H568" i="4"/>
  <c r="H567" i="4"/>
  <c r="H566" i="4"/>
  <c r="H565" i="4"/>
  <c r="H560" i="4"/>
  <c r="H559" i="4"/>
  <c r="H558" i="4"/>
  <c r="H557" i="4"/>
  <c r="H556" i="4"/>
  <c r="H555" i="4"/>
  <c r="H554" i="4"/>
  <c r="H553" i="4"/>
  <c r="H552" i="4"/>
  <c r="H551" i="4"/>
  <c r="H550" i="4"/>
  <c r="H549" i="4"/>
  <c r="H548" i="4"/>
  <c r="H547" i="4"/>
  <c r="H524" i="4"/>
  <c r="H523" i="4"/>
  <c r="H522" i="4"/>
  <c r="H521" i="4"/>
  <c r="H520" i="4"/>
  <c r="H519" i="4"/>
  <c r="H518" i="4"/>
  <c r="H517" i="4"/>
  <c r="H516" i="4"/>
  <c r="H515" i="4"/>
  <c r="H514" i="4"/>
  <c r="H513" i="4"/>
  <c r="H512" i="4"/>
  <c r="H511" i="4"/>
  <c r="H510" i="4"/>
  <c r="H616" i="4"/>
  <c r="H608" i="4"/>
  <c r="H593" i="4"/>
  <c r="H592" i="4"/>
  <c r="H585" i="4"/>
  <c r="H584" i="4"/>
  <c r="H564" i="4"/>
  <c r="H563" i="4"/>
  <c r="H562" i="4"/>
  <c r="H546" i="4"/>
  <c r="E625" i="4"/>
  <c r="E615" i="4"/>
  <c r="E607" i="4"/>
  <c r="E591" i="4"/>
  <c r="E583" i="4"/>
  <c r="E561" i="4"/>
  <c r="E525" i="4"/>
  <c r="E630" i="4"/>
  <c r="H629" i="4"/>
  <c r="H628" i="4"/>
  <c r="H627" i="4"/>
  <c r="H392" i="4"/>
  <c r="H391" i="4"/>
  <c r="H390" i="4"/>
  <c r="H389" i="4"/>
  <c r="H388" i="4"/>
  <c r="H387" i="4"/>
  <c r="H386" i="4"/>
  <c r="H385" i="4"/>
  <c r="H384" i="4"/>
  <c r="H383" i="4"/>
  <c r="H382" i="4"/>
  <c r="H381" i="4"/>
  <c r="H380" i="4"/>
  <c r="H379" i="4"/>
  <c r="H378" i="4"/>
  <c r="H377" i="4"/>
  <c r="H376" i="4"/>
  <c r="H375" i="4"/>
  <c r="H348" i="4"/>
  <c r="E849" i="4" l="1"/>
  <c r="H815" i="4"/>
  <c r="H834" i="4"/>
  <c r="H697" i="4"/>
  <c r="H675" i="4"/>
  <c r="H853" i="4"/>
  <c r="H740" i="4"/>
  <c r="H655" i="4"/>
  <c r="H751" i="4"/>
  <c r="H591" i="4"/>
  <c r="H607" i="4"/>
  <c r="H583" i="4"/>
  <c r="H615" i="4"/>
  <c r="H525" i="4"/>
  <c r="H625" i="4"/>
  <c r="H561" i="4"/>
  <c r="H630" i="4"/>
  <c r="H544" i="4"/>
  <c r="H543" i="4"/>
  <c r="H542" i="4"/>
  <c r="H541" i="4"/>
  <c r="H540" i="4"/>
  <c r="H539" i="4"/>
  <c r="H538" i="4"/>
  <c r="H537" i="4"/>
  <c r="H536" i="4"/>
  <c r="H535" i="4"/>
  <c r="H534" i="4"/>
  <c r="H533" i="4"/>
  <c r="H532" i="4"/>
  <c r="H531" i="4"/>
  <c r="H530" i="4"/>
  <c r="H529" i="4"/>
  <c r="H528" i="4"/>
  <c r="H527" i="4"/>
  <c r="H526" i="4"/>
  <c r="E393" i="4"/>
  <c r="H393" i="4"/>
  <c r="E545" i="4"/>
  <c r="H508" i="4"/>
  <c r="H507" i="4"/>
  <c r="H506" i="4"/>
  <c r="H505" i="4"/>
  <c r="H504" i="4"/>
  <c r="H503" i="4"/>
  <c r="H502" i="4"/>
  <c r="H501" i="4"/>
  <c r="H500" i="4"/>
  <c r="H499" i="4"/>
  <c r="H498" i="4"/>
  <c r="H497" i="4"/>
  <c r="H496" i="4"/>
  <c r="H495" i="4"/>
  <c r="E509" i="4"/>
  <c r="H487" i="4"/>
  <c r="H486" i="4"/>
  <c r="H485" i="4"/>
  <c r="H484" i="4"/>
  <c r="H483" i="4"/>
  <c r="H482" i="4"/>
  <c r="H481" i="4"/>
  <c r="H480" i="4"/>
  <c r="H479" i="4"/>
  <c r="H478" i="4"/>
  <c r="H477" i="4"/>
  <c r="H476" i="4"/>
  <c r="H475" i="4"/>
  <c r="H474" i="4"/>
  <c r="H473" i="4"/>
  <c r="H472" i="4"/>
  <c r="H471" i="4"/>
  <c r="H470" i="4"/>
  <c r="H469" i="4"/>
  <c r="H468" i="4"/>
  <c r="H467" i="4"/>
  <c r="H466" i="4"/>
  <c r="H465" i="4"/>
  <c r="H463" i="4"/>
  <c r="H462" i="4"/>
  <c r="H461" i="4"/>
  <c r="H460" i="4"/>
  <c r="H459" i="4"/>
  <c r="H458" i="4"/>
  <c r="H457" i="4"/>
  <c r="H456" i="4"/>
  <c r="H455" i="4"/>
  <c r="H454" i="4"/>
  <c r="H453" i="4"/>
  <c r="H452" i="4"/>
  <c r="H451" i="4"/>
  <c r="H450" i="4"/>
  <c r="H449" i="4"/>
  <c r="H448" i="4"/>
  <c r="H447" i="4"/>
  <c r="E464" i="4"/>
  <c r="E493" i="4"/>
  <c r="H492" i="4"/>
  <c r="H491" i="4"/>
  <c r="H490" i="4"/>
  <c r="E488" i="4"/>
  <c r="H439" i="4"/>
  <c r="H438" i="4"/>
  <c r="H437" i="4"/>
  <c r="H436" i="4"/>
  <c r="H435" i="4"/>
  <c r="H434" i="4"/>
  <c r="H433" i="4"/>
  <c r="H432" i="4"/>
  <c r="H431" i="4"/>
  <c r="H430" i="4"/>
  <c r="H429" i="4"/>
  <c r="H428" i="4"/>
  <c r="H427" i="4"/>
  <c r="H426" i="4"/>
  <c r="H425" i="4"/>
  <c r="H424" i="4"/>
  <c r="H423" i="4"/>
  <c r="H422" i="4"/>
  <c r="H421" i="4"/>
  <c r="H420" i="4"/>
  <c r="H419" i="4"/>
  <c r="H418" i="4"/>
  <c r="E445" i="4"/>
  <c r="H444" i="4"/>
  <c r="H443" i="4"/>
  <c r="H442" i="4"/>
  <c r="E440" i="4"/>
  <c r="E441" i="4" s="1"/>
  <c r="H410" i="4"/>
  <c r="H409" i="4"/>
  <c r="H408" i="4"/>
  <c r="H407" i="4"/>
  <c r="H406" i="4"/>
  <c r="H405" i="4"/>
  <c r="H404" i="4"/>
  <c r="H403" i="4"/>
  <c r="H402" i="4"/>
  <c r="H401" i="4"/>
  <c r="H400" i="4"/>
  <c r="H399" i="4"/>
  <c r="H398" i="4"/>
  <c r="H397" i="4"/>
  <c r="H396" i="4"/>
  <c r="H395" i="4"/>
  <c r="H394" i="4"/>
  <c r="E411" i="4"/>
  <c r="H367" i="4"/>
  <c r="H366" i="4"/>
  <c r="H365" i="4"/>
  <c r="H364" i="4"/>
  <c r="H363" i="4"/>
  <c r="H362" i="4"/>
  <c r="H361" i="4"/>
  <c r="H360" i="4"/>
  <c r="H359" i="4"/>
  <c r="H358" i="4"/>
  <c r="H357" i="4"/>
  <c r="H356" i="4"/>
  <c r="H355" i="4"/>
  <c r="H354" i="4"/>
  <c r="H353" i="4"/>
  <c r="H352" i="4"/>
  <c r="H351" i="4"/>
  <c r="H350" i="4"/>
  <c r="H349" i="4"/>
  <c r="H347" i="4"/>
  <c r="H346" i="4"/>
  <c r="H345" i="4"/>
  <c r="H344" i="4"/>
  <c r="H343" i="4"/>
  <c r="H341" i="4"/>
  <c r="H340" i="4"/>
  <c r="H339" i="4"/>
  <c r="H338" i="4"/>
  <c r="H337" i="4"/>
  <c r="H336" i="4"/>
  <c r="H335" i="4"/>
  <c r="H334" i="4"/>
  <c r="H333" i="4"/>
  <c r="H332" i="4"/>
  <c r="H331" i="4"/>
  <c r="H330" i="4"/>
  <c r="H329" i="4"/>
  <c r="H328" i="4"/>
  <c r="H327" i="4"/>
  <c r="H326" i="4"/>
  <c r="H325" i="4"/>
  <c r="E373" i="4"/>
  <c r="H372" i="4"/>
  <c r="H371" i="4"/>
  <c r="H370" i="4"/>
  <c r="E368" i="4"/>
  <c r="E342" i="4"/>
  <c r="H849" i="4" l="1"/>
  <c r="H747" i="4"/>
  <c r="E626" i="4"/>
  <c r="E412" i="4"/>
  <c r="H854" i="4"/>
  <c r="I854" i="4" s="1"/>
  <c r="H752" i="4"/>
  <c r="I752" i="4" s="1"/>
  <c r="H545" i="4"/>
  <c r="H509" i="4"/>
  <c r="H626" i="4" s="1"/>
  <c r="H631" i="4" s="1"/>
  <c r="I631" i="4" s="1"/>
  <c r="H464" i="4"/>
  <c r="H488" i="4"/>
  <c r="H493" i="4"/>
  <c r="H440" i="4"/>
  <c r="H441" i="4" s="1"/>
  <c r="H368" i="4"/>
  <c r="H445" i="4"/>
  <c r="H411" i="4"/>
  <c r="H412" i="4" s="1"/>
  <c r="H417" i="4" s="1"/>
  <c r="I417" i="4" s="1"/>
  <c r="E369" i="4"/>
  <c r="H342" i="4"/>
  <c r="H373" i="4"/>
  <c r="H169" i="4"/>
  <c r="H168" i="4"/>
  <c r="H167" i="4"/>
  <c r="H166" i="4"/>
  <c r="H165" i="4"/>
  <c r="H164" i="4"/>
  <c r="H163" i="4"/>
  <c r="H162" i="4"/>
  <c r="H161" i="4"/>
  <c r="H160" i="4"/>
  <c r="H159" i="4"/>
  <c r="H158" i="4"/>
  <c r="H157" i="4"/>
  <c r="H156" i="4"/>
  <c r="H155" i="4"/>
  <c r="H154" i="4"/>
  <c r="E170" i="4"/>
  <c r="H494" i="4" l="1"/>
  <c r="I494" i="4" s="1"/>
  <c r="H446" i="4"/>
  <c r="I446" i="4" s="1"/>
  <c r="H369" i="4"/>
  <c r="H374" i="4" s="1"/>
  <c r="I374" i="4" s="1"/>
  <c r="H170" i="4"/>
  <c r="H317" i="4"/>
  <c r="H316" i="4"/>
  <c r="H315" i="4"/>
  <c r="H314" i="4"/>
  <c r="H313" i="4"/>
  <c r="H312" i="4"/>
  <c r="H311" i="4"/>
  <c r="H310" i="4"/>
  <c r="H309" i="4"/>
  <c r="H308" i="4"/>
  <c r="H307" i="4"/>
  <c r="H306" i="4"/>
  <c r="H304" i="4"/>
  <c r="H303" i="4"/>
  <c r="H302" i="4"/>
  <c r="H301" i="4"/>
  <c r="H300" i="4"/>
  <c r="H299" i="4"/>
  <c r="H298" i="4"/>
  <c r="H297" i="4"/>
  <c r="H296" i="4"/>
  <c r="H295" i="4"/>
  <c r="H294" i="4"/>
  <c r="H293" i="4"/>
  <c r="H292" i="4"/>
  <c r="H291" i="4"/>
  <c r="H290" i="4"/>
  <c r="H289" i="4"/>
  <c r="H287" i="4"/>
  <c r="H286" i="4"/>
  <c r="H285" i="4"/>
  <c r="H284" i="4"/>
  <c r="H283" i="4"/>
  <c r="H282" i="4"/>
  <c r="H281" i="4"/>
  <c r="H280" i="4"/>
  <c r="H279" i="4"/>
  <c r="H278" i="4"/>
  <c r="H277" i="4"/>
  <c r="E323" i="4"/>
  <c r="H322" i="4"/>
  <c r="H321" i="4"/>
  <c r="H320" i="4"/>
  <c r="E318" i="4"/>
  <c r="E305" i="4"/>
  <c r="E288" i="4"/>
  <c r="H269" i="4"/>
  <c r="H268" i="4"/>
  <c r="H267" i="4"/>
  <c r="H266" i="4"/>
  <c r="H265" i="4"/>
  <c r="H264" i="4"/>
  <c r="H261" i="4"/>
  <c r="H260" i="4"/>
  <c r="H263" i="4"/>
  <c r="H262" i="4"/>
  <c r="H259" i="4"/>
  <c r="H258" i="4"/>
  <c r="H257" i="4"/>
  <c r="H256" i="4"/>
  <c r="H255" i="4"/>
  <c r="H253" i="4"/>
  <c r="H252" i="4"/>
  <c r="H251" i="4"/>
  <c r="H248" i="4"/>
  <c r="H250" i="4"/>
  <c r="H249" i="4"/>
  <c r="H247" i="4"/>
  <c r="H246" i="4"/>
  <c r="H245" i="4"/>
  <c r="H237" i="4"/>
  <c r="H243" i="4"/>
  <c r="H242" i="4"/>
  <c r="H241" i="4"/>
  <c r="H240" i="4"/>
  <c r="H239" i="4"/>
  <c r="H238" i="4"/>
  <c r="H236" i="4"/>
  <c r="H235" i="4"/>
  <c r="H234" i="4"/>
  <c r="E275" i="4"/>
  <c r="H274" i="4"/>
  <c r="H273" i="4"/>
  <c r="H272" i="4"/>
  <c r="E270" i="4"/>
  <c r="E254" i="4"/>
  <c r="E244" i="4"/>
  <c r="H226" i="4"/>
  <c r="H225" i="4"/>
  <c r="H224" i="4"/>
  <c r="H223" i="4"/>
  <c r="H219" i="4"/>
  <c r="H218" i="4"/>
  <c r="H217" i="4"/>
  <c r="H216" i="4"/>
  <c r="H215" i="4"/>
  <c r="H214" i="4"/>
  <c r="H209" i="4"/>
  <c r="H208" i="4"/>
  <c r="H207" i="4"/>
  <c r="H206" i="4"/>
  <c r="H205" i="4"/>
  <c r="H204" i="4"/>
  <c r="H203" i="4"/>
  <c r="H202" i="4"/>
  <c r="H199" i="4"/>
  <c r="H198" i="4"/>
  <c r="H197" i="4"/>
  <c r="H196" i="4"/>
  <c r="H195" i="4"/>
  <c r="H194" i="4"/>
  <c r="H222" i="4"/>
  <c r="H221" i="4"/>
  <c r="H213" i="4"/>
  <c r="H212" i="4"/>
  <c r="H211" i="4"/>
  <c r="H201" i="4"/>
  <c r="H193" i="4"/>
  <c r="H152" i="4"/>
  <c r="H151" i="4"/>
  <c r="H150" i="4"/>
  <c r="H149" i="4"/>
  <c r="H148" i="4"/>
  <c r="H147" i="4"/>
  <c r="H145" i="4"/>
  <c r="H144" i="4"/>
  <c r="H143" i="4"/>
  <c r="H140" i="4"/>
  <c r="H139" i="4"/>
  <c r="H138" i="4"/>
  <c r="H137" i="4"/>
  <c r="H136" i="4"/>
  <c r="H135" i="4"/>
  <c r="H134" i="4"/>
  <c r="H133" i="4"/>
  <c r="H132" i="4"/>
  <c r="H200" i="4" l="1"/>
  <c r="E271" i="4"/>
  <c r="H318" i="4"/>
  <c r="H305" i="4"/>
  <c r="H323" i="4"/>
  <c r="H288" i="4"/>
  <c r="E319" i="4"/>
  <c r="H270" i="4"/>
  <c r="H275" i="4"/>
  <c r="H254" i="4"/>
  <c r="H244" i="4"/>
  <c r="H153" i="4"/>
  <c r="H142" i="4"/>
  <c r="H146" i="4" s="1"/>
  <c r="H131" i="4"/>
  <c r="H141" i="4" s="1"/>
  <c r="H123" i="4"/>
  <c r="H122" i="4"/>
  <c r="H121" i="4"/>
  <c r="H120" i="4"/>
  <c r="H119" i="4"/>
  <c r="H118" i="4"/>
  <c r="H117" i="4"/>
  <c r="H116" i="4"/>
  <c r="H115" i="4"/>
  <c r="H114" i="4"/>
  <c r="H113" i="4"/>
  <c r="H112" i="4"/>
  <c r="H111" i="4"/>
  <c r="H109" i="4"/>
  <c r="H108" i="4"/>
  <c r="H107" i="4"/>
  <c r="H106" i="4"/>
  <c r="H105" i="4"/>
  <c r="H104" i="4"/>
  <c r="H103" i="4"/>
  <c r="H102" i="4"/>
  <c r="H101" i="4"/>
  <c r="H100" i="4"/>
  <c r="H99" i="4"/>
  <c r="H97" i="4"/>
  <c r="H96" i="4"/>
  <c r="H95" i="4"/>
  <c r="H94" i="4"/>
  <c r="H93" i="4"/>
  <c r="H92" i="4"/>
  <c r="H91" i="4"/>
  <c r="H90" i="4"/>
  <c r="H319" i="4" l="1"/>
  <c r="H324" i="4" s="1"/>
  <c r="I324" i="4" s="1"/>
  <c r="H271" i="4"/>
  <c r="H276" i="4" s="1"/>
  <c r="I276" i="4" s="1"/>
  <c r="H82" i="4"/>
  <c r="H81" i="4"/>
  <c r="H80" i="4"/>
  <c r="H79" i="4"/>
  <c r="H78" i="4"/>
  <c r="H77" i="4"/>
  <c r="H75" i="4"/>
  <c r="H74" i="4"/>
  <c r="H73" i="4"/>
  <c r="H72" i="4"/>
  <c r="H71" i="4"/>
  <c r="H70" i="4"/>
  <c r="H69" i="4"/>
  <c r="H68" i="4"/>
  <c r="H67" i="4"/>
  <c r="H65" i="4"/>
  <c r="H64" i="4"/>
  <c r="H63" i="4"/>
  <c r="H62" i="4"/>
  <c r="H61" i="4"/>
  <c r="H59" i="4"/>
  <c r="H58" i="4"/>
  <c r="H57" i="4"/>
  <c r="H56" i="4"/>
  <c r="H55" i="4"/>
  <c r="H54" i="4"/>
  <c r="H53" i="4"/>
  <c r="H52" i="4"/>
  <c r="H51" i="4"/>
  <c r="H50" i="4"/>
  <c r="H49" i="4"/>
  <c r="H48" i="4"/>
  <c r="H47" i="4"/>
  <c r="H46" i="4"/>
  <c r="H33" i="4"/>
  <c r="H44" i="4"/>
  <c r="H43" i="4"/>
  <c r="H42" i="4"/>
  <c r="H41" i="4"/>
  <c r="H40" i="4"/>
  <c r="H39" i="4"/>
  <c r="H38" i="4"/>
  <c r="H37" i="4"/>
  <c r="H36" i="4"/>
  <c r="H35" i="4"/>
  <c r="H34" i="4"/>
  <c r="H31" i="4"/>
  <c r="H30" i="4"/>
  <c r="H29" i="4"/>
  <c r="H28" i="4"/>
  <c r="H27" i="4"/>
  <c r="H26" i="4"/>
  <c r="H25" i="4"/>
  <c r="H24" i="4"/>
  <c r="H12" i="4"/>
  <c r="H13" i="4"/>
  <c r="H14" i="4"/>
  <c r="H15" i="4"/>
  <c r="H16" i="4"/>
  <c r="H17" i="4"/>
  <c r="H18" i="4"/>
  <c r="H19" i="4"/>
  <c r="H20" i="4"/>
  <c r="H21" i="4"/>
  <c r="H22" i="4"/>
  <c r="H11" i="4"/>
  <c r="H227" i="4"/>
  <c r="E227" i="4"/>
  <c r="H220" i="4"/>
  <c r="E220" i="4"/>
  <c r="H210" i="4"/>
  <c r="E210" i="4"/>
  <c r="E232" i="4"/>
  <c r="H231" i="4"/>
  <c r="H230" i="4"/>
  <c r="H229" i="4"/>
  <c r="H171" i="4"/>
  <c r="E228" i="4" l="1"/>
  <c r="H228" i="4"/>
  <c r="H83" i="4"/>
  <c r="H32" i="4"/>
  <c r="H76" i="4"/>
  <c r="H66" i="4"/>
  <c r="H60" i="4"/>
  <c r="H45" i="4"/>
  <c r="H232" i="4"/>
  <c r="E153" i="4"/>
  <c r="E146" i="4"/>
  <c r="H233" i="4" l="1"/>
  <c r="I233" i="4" s="1"/>
  <c r="E83" i="4" l="1"/>
  <c r="E76" i="4"/>
  <c r="E66" i="4"/>
  <c r="E60" i="4"/>
  <c r="E45" i="4"/>
  <c r="E32" i="4"/>
  <c r="E141" i="4" l="1"/>
  <c r="E171" i="4" s="1"/>
  <c r="E124" i="4"/>
  <c r="E110" i="4"/>
  <c r="H124" i="4" l="1"/>
  <c r="H110" i="4"/>
  <c r="E98" i="4"/>
  <c r="E125" i="4" s="1"/>
  <c r="E23" i="4"/>
  <c r="E84" i="4" s="1"/>
  <c r="H98" i="4" l="1"/>
  <c r="H23" i="4"/>
  <c r="H84" i="4" s="1"/>
  <c r="H172" i="4" l="1"/>
  <c r="H126" i="4"/>
  <c r="H127" i="4"/>
  <c r="H85" i="4"/>
  <c r="E175" i="4" l="1"/>
  <c r="H174" i="4"/>
  <c r="H173" i="4"/>
  <c r="E129" i="4"/>
  <c r="H128" i="4"/>
  <c r="E88" i="4"/>
  <c r="H87" i="4"/>
  <c r="H86" i="4"/>
  <c r="H175" i="4" l="1"/>
  <c r="H129" i="4"/>
  <c r="H88" i="4"/>
  <c r="H89" i="4" s="1"/>
  <c r="I89" i="4" s="1"/>
  <c r="H130" i="4" l="1"/>
  <c r="H176" i="4" l="1"/>
  <c r="I176" i="4" s="1"/>
  <c r="I130" i="4"/>
</calcChain>
</file>

<file path=xl/sharedStrings.xml><?xml version="1.0" encoding="utf-8"?>
<sst xmlns="http://schemas.openxmlformats.org/spreadsheetml/2006/main" count="1615" uniqueCount="110">
  <si>
    <t>Отдел и подотдел</t>
  </si>
  <si>
    <t>Дървесен вид</t>
  </si>
  <si>
    <t>Сортимент</t>
  </si>
  <si>
    <t>Обект</t>
  </si>
  <si>
    <t>Дърва за огрев</t>
  </si>
  <si>
    <t>клен</t>
  </si>
  <si>
    <t>Гаранция за участие, лв.</t>
  </si>
  <si>
    <t>Прогнозно количество пл.м3</t>
  </si>
  <si>
    <t>Прогнозно количество пр.м3</t>
  </si>
  <si>
    <t>цер</t>
  </si>
  <si>
    <t>ПРИЛОЖЕНИЕ № 1</t>
  </si>
  <si>
    <t>Средна технологична дървесина</t>
  </si>
  <si>
    <t>липа</t>
  </si>
  <si>
    <t>Дребна технологична дървесина</t>
  </si>
  <si>
    <t>габър</t>
  </si>
  <si>
    <t>мъждрян</t>
  </si>
  <si>
    <t>Пределна ед.цена лв. без ДДС</t>
  </si>
  <si>
    <t>Обща пределна цена лв.без ДДС</t>
  </si>
  <si>
    <t>Товарене, транспорт до временна ТИР станция и претоварване, тон</t>
  </si>
  <si>
    <r>
      <t xml:space="preserve">Товарене и подвоз на 1-2 м.игл.дървесина, </t>
    </r>
    <r>
      <rPr>
        <b/>
        <sz val="11"/>
        <rFont val="Times New Roman"/>
        <family val="1"/>
        <charset val="204"/>
      </rPr>
      <t xml:space="preserve"> тон</t>
    </r>
  </si>
  <si>
    <t>Трупи за бичене dтк  18-29 см</t>
  </si>
  <si>
    <t>ВСИЧКО ЗА ОТДЕЛА</t>
  </si>
  <si>
    <t>ОБЩО - сеч, разкройване, извоз до временен склад</t>
  </si>
  <si>
    <t>Трупи за бичене dтк  &gt; 30 см</t>
  </si>
  <si>
    <t>зимен дъб</t>
  </si>
  <si>
    <t>черен бор</t>
  </si>
  <si>
    <t>Трупи за бичене dтк  15-17 см</t>
  </si>
  <si>
    <r>
      <t xml:space="preserve">Товарене и подвоз на 1-2 м.дървесина тв.шир., </t>
    </r>
    <r>
      <rPr>
        <b/>
        <sz val="11"/>
        <rFont val="Times New Roman"/>
        <family val="1"/>
        <charset val="204"/>
      </rPr>
      <t xml:space="preserve"> тон</t>
    </r>
  </si>
  <si>
    <r>
      <t xml:space="preserve">Товарене и подвоз на 1-2 м.дървесина меки шир., </t>
    </r>
    <r>
      <rPr>
        <b/>
        <sz val="11"/>
        <rFont val="Times New Roman"/>
        <family val="1"/>
        <charset val="204"/>
      </rPr>
      <t xml:space="preserve"> тон</t>
    </r>
  </si>
  <si>
    <t>ср.липа</t>
  </si>
  <si>
    <t>„Възлагане на добива на дървесина от горските насаждения, товарене, транспортиране до ТИР станция и претоварване на дървесина, разположени в горските територии – държавна собственост при ТП „ДГС Смядово“ от годишния план за ползване на дървесина 2025 год. и при изискванията на технологичен план за добив на дървесина.</t>
  </si>
  <si>
    <t>14 г</t>
  </si>
  <si>
    <t>14 д</t>
  </si>
  <si>
    <t>14 ж</t>
  </si>
  <si>
    <t>14 з</t>
  </si>
  <si>
    <t>14 и</t>
  </si>
  <si>
    <t>14 к</t>
  </si>
  <si>
    <t>31 а</t>
  </si>
  <si>
    <t>30 д</t>
  </si>
  <si>
    <t>40 а</t>
  </si>
  <si>
    <t>червен дъб</t>
  </si>
  <si>
    <t>40 в</t>
  </si>
  <si>
    <t>Трупи за бичене dтк  &gt;30 см</t>
  </si>
  <si>
    <t>ОЗМ</t>
  </si>
  <si>
    <t>благун</t>
  </si>
  <si>
    <t>42 а</t>
  </si>
  <si>
    <t>42 б</t>
  </si>
  <si>
    <t>42 г</t>
  </si>
  <si>
    <t>42 д</t>
  </si>
  <si>
    <t>бял бор</t>
  </si>
  <si>
    <t>47 г</t>
  </si>
  <si>
    <t>акация</t>
  </si>
  <si>
    <t>източен бук</t>
  </si>
  <si>
    <t>74 у</t>
  </si>
  <si>
    <t>85 о</t>
  </si>
  <si>
    <t>85 а</t>
  </si>
  <si>
    <t>86 в</t>
  </si>
  <si>
    <t>80 з</t>
  </si>
  <si>
    <t>80 и</t>
  </si>
  <si>
    <t>80 с</t>
  </si>
  <si>
    <t>95 е</t>
  </si>
  <si>
    <t>99 в</t>
  </si>
  <si>
    <t>99 д</t>
  </si>
  <si>
    <t>107 б</t>
  </si>
  <si>
    <t>114 а</t>
  </si>
  <si>
    <t>146 а</t>
  </si>
  <si>
    <t>187 б</t>
  </si>
  <si>
    <t>146 б</t>
  </si>
  <si>
    <t>149 а</t>
  </si>
  <si>
    <t>241 а</t>
  </si>
  <si>
    <t>шестил</t>
  </si>
  <si>
    <t>явор</t>
  </si>
  <si>
    <t>149 б</t>
  </si>
  <si>
    <t>169 а</t>
  </si>
  <si>
    <t>149 г</t>
  </si>
  <si>
    <t>173 и</t>
  </si>
  <si>
    <t>149 в</t>
  </si>
  <si>
    <t>239 в</t>
  </si>
  <si>
    <t>239 г</t>
  </si>
  <si>
    <t>239 д</t>
  </si>
  <si>
    <t>239 ж</t>
  </si>
  <si>
    <t>239 з</t>
  </si>
  <si>
    <t>239 и</t>
  </si>
  <si>
    <t>150 м</t>
  </si>
  <si>
    <t>150 н</t>
  </si>
  <si>
    <t>150 о</t>
  </si>
  <si>
    <t>214 б</t>
  </si>
  <si>
    <t>214 д</t>
  </si>
  <si>
    <t>218 з</t>
  </si>
  <si>
    <t>218 и</t>
  </si>
  <si>
    <t>219 в</t>
  </si>
  <si>
    <t>213 а</t>
  </si>
  <si>
    <t>213 в</t>
  </si>
  <si>
    <t>213 о</t>
  </si>
  <si>
    <t>Трупи за бичене dтк  &gt;50 см</t>
  </si>
  <si>
    <t>Трупи за траверси</t>
  </si>
  <si>
    <t xml:space="preserve">ВСИЧКО ЗА СЕЧ И ПОДВОЗ ЗА ОБЕКТ № 2501                                                                                                    </t>
  </si>
  <si>
    <t xml:space="preserve">ВСИЧКО ЗА СЕЧ И ПОДВОЗ ЗА ОБЕКТ № 2502                                                                                                      </t>
  </si>
  <si>
    <t xml:space="preserve">ВСИЧКО ЗА СЕЧ И ПОДВОЗ ЗА ОБЕКТ № 2503                                                                                                     </t>
  </si>
  <si>
    <t xml:space="preserve">ВСИЧКО ЗА СЕЧ И ПОДВОЗ ЗА ОБЕКТ № 2504                                                                                                    </t>
  </si>
  <si>
    <t xml:space="preserve">ВСИЧКО ЗА СЕЧ И ПОДВОЗ ЗА ОБЕКТ № 2505                                                                                                    </t>
  </si>
  <si>
    <t xml:space="preserve">ВСИЧКО ЗА СЕЧ И ПОДВОЗ ЗА ОБЕКТ № 2506                                                                                                    </t>
  </si>
  <si>
    <t xml:space="preserve">ВСИЧКО ЗА СЕЧ И ПОДВОЗ ЗА ОБЕКТ № 2507                                                                                                    </t>
  </si>
  <si>
    <t xml:space="preserve">ВСИЧКО ЗА СЕЧ И ПОДВОЗ ЗА ОБЕКТ № 2508                                                                                                   </t>
  </si>
  <si>
    <t xml:space="preserve">ВСИЧКО ЗА СЕЧ И ПОДВОЗ ЗА ОБЕКТ № 2509                                                                                                   </t>
  </si>
  <si>
    <t xml:space="preserve">ВСИЧКО ЗА СЕЧ И ПОДВОЗ ЗА ОБЕКТ № 2510                                                                                                   </t>
  </si>
  <si>
    <t xml:space="preserve">ВСИЧКО ЗА СЕЧ И ПОДВОЗ ЗА ОБЕКТ № 2511                                                                                                   </t>
  </si>
  <si>
    <t xml:space="preserve">ВСИЧКО ЗА СЕЧ И ПОДВОЗ ЗА ОБЕКТ № 2512                                                                                                   </t>
  </si>
  <si>
    <t xml:space="preserve">ВСИЧКО ЗА СЕЧ И ПОДВОЗ ЗА ОБЕКТ № 2513                                                                                                   </t>
  </si>
  <si>
    <t xml:space="preserve">ВСИЧКО ЗА СЕЧ И ПОДВОЗ ЗА ОБЕКТ № 2514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</si>
</sst>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1"/>
      <color indexed="17"/>
      <name val="Calibri"/>
      <family val="2"/>
      <charset val="204"/>
    </font>
    <font>
      <sz val="8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3" borderId="0" applyNumberFormat="0" applyBorder="0" applyProtection="0">
      <alignment vertical="top"/>
    </xf>
  </cellStyleXfs>
  <cellXfs count="126">
    <xf numFmtId="0" fontId="0" fillId="0" borderId="0" xfId="0"/>
    <xf numFmtId="0" fontId="4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2" fontId="4" fillId="0" borderId="1" xfId="0" applyNumberFormat="1" applyFont="1" applyBorder="1" applyAlignment="1">
      <alignment horizontal="right" vertical="center"/>
    </xf>
    <xf numFmtId="0" fontId="3" fillId="7" borderId="4" xfId="0" applyFont="1" applyFill="1" applyBorder="1" applyAlignment="1">
      <alignment vertical="center"/>
    </xf>
    <xf numFmtId="0" fontId="3" fillId="7" borderId="1" xfId="0" applyFont="1" applyFill="1" applyBorder="1" applyAlignment="1">
      <alignment vertical="center"/>
    </xf>
    <xf numFmtId="0" fontId="7" fillId="7" borderId="4" xfId="0" applyFont="1" applyFill="1" applyBorder="1" applyAlignment="1">
      <alignment horizontal="left" vertical="center"/>
    </xf>
    <xf numFmtId="0" fontId="3" fillId="7" borderId="4" xfId="0" applyFont="1" applyFill="1" applyBorder="1" applyAlignment="1">
      <alignment horizontal="center" vertical="center"/>
    </xf>
    <xf numFmtId="2" fontId="3" fillId="7" borderId="4" xfId="0" applyNumberFormat="1" applyFont="1" applyFill="1" applyBorder="1" applyAlignment="1">
      <alignment horizontal="center" vertical="center"/>
    </xf>
    <xf numFmtId="2" fontId="3" fillId="7" borderId="1" xfId="0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right" vertical="center"/>
    </xf>
    <xf numFmtId="1" fontId="4" fillId="0" borderId="1" xfId="0" applyNumberFormat="1" applyFont="1" applyFill="1" applyBorder="1" applyAlignment="1" applyProtection="1">
      <alignment horizontal="center" vertical="center"/>
    </xf>
    <xf numFmtId="2" fontId="4" fillId="0" borderId="1" xfId="0" applyNumberFormat="1" applyFont="1" applyFill="1" applyBorder="1" applyAlignment="1" applyProtection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2" fontId="4" fillId="6" borderId="8" xfId="0" applyNumberFormat="1" applyFont="1" applyFill="1" applyBorder="1" applyAlignment="1">
      <alignment horizontal="center" vertical="center"/>
    </xf>
    <xf numFmtId="2" fontId="3" fillId="6" borderId="8" xfId="0" applyNumberFormat="1" applyFont="1" applyFill="1" applyBorder="1" applyAlignment="1">
      <alignment horizontal="right" vertical="center"/>
    </xf>
    <xf numFmtId="0" fontId="3" fillId="6" borderId="10" xfId="0" applyFont="1" applyFill="1" applyBorder="1" applyAlignment="1">
      <alignment vertical="center"/>
    </xf>
    <xf numFmtId="0" fontId="3" fillId="6" borderId="8" xfId="0" applyFont="1" applyFill="1" applyBorder="1" applyAlignment="1">
      <alignment vertical="center"/>
    </xf>
    <xf numFmtId="2" fontId="3" fillId="6" borderId="9" xfId="0" applyNumberFormat="1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7" fillId="7" borderId="1" xfId="0" applyFont="1" applyFill="1" applyBorder="1" applyAlignment="1">
      <alignment horizontal="left" vertical="center"/>
    </xf>
    <xf numFmtId="0" fontId="4" fillId="2" borderId="19" xfId="0" applyFont="1" applyFill="1" applyBorder="1" applyAlignment="1">
      <alignment vertical="center"/>
    </xf>
    <xf numFmtId="1" fontId="3" fillId="5" borderId="20" xfId="0" applyNumberFormat="1" applyFont="1" applyFill="1" applyBorder="1" applyAlignment="1" applyProtection="1">
      <alignment horizontal="center" vertical="center"/>
    </xf>
    <xf numFmtId="2" fontId="3" fillId="5" borderId="20" xfId="0" applyNumberFormat="1" applyFont="1" applyFill="1" applyBorder="1" applyAlignment="1" applyProtection="1">
      <alignment horizontal="center" vertical="center"/>
    </xf>
    <xf numFmtId="1" fontId="3" fillId="4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 applyProtection="1">
      <alignment horizontal="right" vertical="center"/>
    </xf>
    <xf numFmtId="2" fontId="3" fillId="5" borderId="20" xfId="0" applyNumberFormat="1" applyFont="1" applyFill="1" applyBorder="1" applyAlignment="1" applyProtection="1">
      <alignment horizontal="right" vertical="center"/>
    </xf>
    <xf numFmtId="2" fontId="3" fillId="7" borderId="2" xfId="0" applyNumberFormat="1" applyFont="1" applyFill="1" applyBorder="1" applyAlignment="1">
      <alignment horizontal="right" vertical="center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2" fontId="3" fillId="6" borderId="9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2" fontId="3" fillId="7" borderId="4" xfId="0" applyNumberFormat="1" applyFont="1" applyFill="1" applyBorder="1" applyAlignment="1">
      <alignment horizontal="right" vertical="center"/>
    </xf>
    <xf numFmtId="2" fontId="4" fillId="0" borderId="4" xfId="0" applyNumberFormat="1" applyFont="1" applyBorder="1" applyAlignment="1">
      <alignment horizontal="right" vertical="center"/>
    </xf>
    <xf numFmtId="1" fontId="4" fillId="0" borderId="0" xfId="0" applyNumberFormat="1" applyFont="1"/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5" xfId="0" applyFont="1" applyBorder="1" applyAlignment="1"/>
    <xf numFmtId="0" fontId="4" fillId="0" borderId="22" xfId="0" applyFont="1" applyBorder="1" applyAlignment="1"/>
    <xf numFmtId="0" fontId="4" fillId="0" borderId="13" xfId="0" applyFont="1" applyBorder="1" applyAlignment="1"/>
    <xf numFmtId="0" fontId="4" fillId="0" borderId="4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2" fontId="4" fillId="0" borderId="0" xfId="0" applyNumberFormat="1" applyFont="1" applyFill="1" applyBorder="1" applyAlignment="1">
      <alignment horizontal="center" vertical="center"/>
    </xf>
    <xf numFmtId="2" fontId="4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6" fillId="2" borderId="19" xfId="0" applyFont="1" applyFill="1" applyBorder="1" applyAlignment="1">
      <alignment horizontal="left" vertical="center"/>
    </xf>
    <xf numFmtId="0" fontId="4" fillId="0" borderId="19" xfId="0" applyFont="1" applyBorder="1" applyAlignment="1">
      <alignment horizontal="center" vertical="center"/>
    </xf>
    <xf numFmtId="2" fontId="4" fillId="0" borderId="19" xfId="0" applyNumberFormat="1" applyFont="1" applyBorder="1" applyAlignment="1">
      <alignment horizontal="center" vertical="center"/>
    </xf>
    <xf numFmtId="2" fontId="4" fillId="0" borderId="19" xfId="0" applyNumberFormat="1" applyFont="1" applyBorder="1" applyAlignment="1">
      <alignment horizontal="right" vertical="center"/>
    </xf>
    <xf numFmtId="0" fontId="3" fillId="7" borderId="26" xfId="0" applyFont="1" applyFill="1" applyBorder="1" applyAlignment="1">
      <alignment vertical="center"/>
    </xf>
    <xf numFmtId="0" fontId="3" fillId="7" borderId="1" xfId="0" applyFont="1" applyFill="1" applyBorder="1" applyAlignment="1">
      <alignment horizontal="center" vertical="center"/>
    </xf>
    <xf numFmtId="2" fontId="3" fillId="7" borderId="1" xfId="0" applyNumberFormat="1" applyFont="1" applyFill="1" applyBorder="1" applyAlignment="1">
      <alignment horizontal="center" vertical="center"/>
    </xf>
    <xf numFmtId="0" fontId="3" fillId="6" borderId="30" xfId="0" applyFont="1" applyFill="1" applyBorder="1" applyAlignment="1">
      <alignment vertical="center"/>
    </xf>
    <xf numFmtId="2" fontId="4" fillId="0" borderId="0" xfId="0" applyNumberFormat="1" applyFont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3" fillId="4" borderId="1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3" fillId="5" borderId="16" xfId="1" applyNumberFormat="1" applyFont="1" applyFill="1" applyBorder="1" applyAlignment="1" applyProtection="1">
      <alignment horizontal="left" vertical="center" wrapText="1"/>
    </xf>
    <xf numFmtId="0" fontId="3" fillId="5" borderId="17" xfId="1" applyNumberFormat="1" applyFont="1" applyFill="1" applyBorder="1" applyAlignment="1" applyProtection="1">
      <alignment horizontal="left" vertical="center" wrapText="1"/>
    </xf>
    <xf numFmtId="0" fontId="3" fillId="5" borderId="18" xfId="1" applyNumberFormat="1" applyFont="1" applyFill="1" applyBorder="1" applyAlignment="1" applyProtection="1">
      <alignment horizontal="left" vertical="center" wrapText="1"/>
    </xf>
    <xf numFmtId="0" fontId="3" fillId="0" borderId="11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1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  <xf numFmtId="2" fontId="3" fillId="0" borderId="13" xfId="0" applyNumberFormat="1" applyFont="1" applyFill="1" applyBorder="1" applyAlignment="1">
      <alignment horizontal="center" vertical="center"/>
    </xf>
    <xf numFmtId="2" fontId="3" fillId="0" borderId="15" xfId="0" applyNumberFormat="1" applyFont="1" applyFill="1" applyBorder="1" applyAlignment="1">
      <alignment horizontal="center" vertical="center"/>
    </xf>
    <xf numFmtId="2" fontId="3" fillId="0" borderId="22" xfId="0" applyNumberFormat="1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2">
    <cellStyle name="Excel_BuiltIn_Good" xfId="1"/>
    <cellStyle name="Нормален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65"/>
  <sheetViews>
    <sheetView tabSelected="1" topLeftCell="A106" zoomScaleNormal="100" zoomScaleSheetLayoutView="85" workbookViewId="0">
      <selection activeCell="M857" sqref="M857"/>
    </sheetView>
  </sheetViews>
  <sheetFormatPr defaultColWidth="9.109375" defaultRowHeight="12.75" customHeight="1" x14ac:dyDescent="0.25"/>
  <cols>
    <col min="1" max="1" width="8.5546875" style="1" customWidth="1"/>
    <col min="2" max="2" width="10.88671875" style="1" customWidth="1"/>
    <col min="3" max="3" width="11.5546875" style="1" customWidth="1"/>
    <col min="4" max="4" width="33.6640625" style="1" customWidth="1"/>
    <col min="5" max="6" width="12.88671875" style="1" customWidth="1"/>
    <col min="7" max="7" width="10.6640625" style="1" customWidth="1"/>
    <col min="8" max="8" width="13.44140625" style="1" customWidth="1"/>
    <col min="9" max="9" width="11.6640625" style="1" customWidth="1"/>
    <col min="10" max="10" width="7.109375" style="1" customWidth="1"/>
    <col min="11" max="11" width="8.5546875" style="1" customWidth="1"/>
    <col min="12" max="16384" width="9.109375" style="1"/>
  </cols>
  <sheetData>
    <row r="1" spans="1:15" ht="12.75" customHeight="1" x14ac:dyDescent="0.25">
      <c r="A1" s="96" t="s">
        <v>10</v>
      </c>
      <c r="B1" s="96"/>
      <c r="C1" s="96"/>
      <c r="D1" s="96"/>
      <c r="E1" s="96"/>
      <c r="F1" s="96"/>
      <c r="G1" s="96"/>
      <c r="H1" s="96"/>
      <c r="I1" s="96"/>
    </row>
    <row r="2" spans="1:15" ht="12.75" customHeight="1" x14ac:dyDescent="0.25">
      <c r="A2" s="2"/>
      <c r="B2" s="2"/>
      <c r="C2" s="2"/>
      <c r="D2" s="2"/>
      <c r="E2" s="2"/>
      <c r="F2" s="2"/>
      <c r="G2" s="2"/>
      <c r="H2" s="2"/>
      <c r="I2" s="2"/>
    </row>
    <row r="3" spans="1:15" ht="12.75" customHeight="1" x14ac:dyDescent="0.25">
      <c r="A3" s="101" t="s">
        <v>30</v>
      </c>
      <c r="B3" s="101"/>
      <c r="C3" s="101"/>
      <c r="D3" s="101"/>
      <c r="E3" s="101"/>
      <c r="F3" s="101"/>
      <c r="G3" s="101"/>
      <c r="H3" s="101"/>
      <c r="I3" s="101"/>
    </row>
    <row r="4" spans="1:15" ht="12.75" customHeight="1" x14ac:dyDescent="0.25">
      <c r="A4" s="101"/>
      <c r="B4" s="101"/>
      <c r="C4" s="101"/>
      <c r="D4" s="101"/>
      <c r="E4" s="101"/>
      <c r="F4" s="101"/>
      <c r="G4" s="101"/>
      <c r="H4" s="101"/>
      <c r="I4" s="101"/>
    </row>
    <row r="5" spans="1:15" ht="12.75" customHeight="1" x14ac:dyDescent="0.25">
      <c r="A5" s="101"/>
      <c r="B5" s="101"/>
      <c r="C5" s="101"/>
      <c r="D5" s="101"/>
      <c r="E5" s="101"/>
      <c r="F5" s="101"/>
      <c r="G5" s="101"/>
      <c r="H5" s="101"/>
      <c r="I5" s="101"/>
    </row>
    <row r="6" spans="1:15" ht="18.75" customHeight="1" thickBot="1" x14ac:dyDescent="0.3">
      <c r="A6" s="101"/>
      <c r="B6" s="101"/>
      <c r="C6" s="101"/>
      <c r="D6" s="101"/>
      <c r="E6" s="101"/>
      <c r="F6" s="101"/>
      <c r="G6" s="101"/>
      <c r="H6" s="101"/>
      <c r="I6" s="101"/>
      <c r="M6" s="3"/>
      <c r="N6" s="3"/>
      <c r="O6" s="3"/>
    </row>
    <row r="7" spans="1:15" ht="12.75" customHeight="1" x14ac:dyDescent="0.25">
      <c r="A7" s="78" t="s">
        <v>3</v>
      </c>
      <c r="B7" s="99" t="s">
        <v>0</v>
      </c>
      <c r="C7" s="99" t="s">
        <v>1</v>
      </c>
      <c r="D7" s="99" t="s">
        <v>2</v>
      </c>
      <c r="E7" s="99" t="s">
        <v>7</v>
      </c>
      <c r="F7" s="99" t="s">
        <v>8</v>
      </c>
      <c r="G7" s="99" t="s">
        <v>16</v>
      </c>
      <c r="H7" s="99" t="s">
        <v>17</v>
      </c>
      <c r="I7" s="97" t="s">
        <v>6</v>
      </c>
      <c r="M7" s="3"/>
      <c r="N7" s="3"/>
      <c r="O7" s="3"/>
    </row>
    <row r="8" spans="1:15" ht="12.75" customHeight="1" x14ac:dyDescent="0.25">
      <c r="A8" s="79"/>
      <c r="B8" s="100"/>
      <c r="C8" s="100"/>
      <c r="D8" s="100"/>
      <c r="E8" s="100"/>
      <c r="F8" s="100"/>
      <c r="G8" s="100"/>
      <c r="H8" s="100"/>
      <c r="I8" s="98"/>
      <c r="M8" s="3"/>
      <c r="N8" s="3"/>
      <c r="O8" s="3"/>
    </row>
    <row r="9" spans="1:15" ht="33" customHeight="1" x14ac:dyDescent="0.25">
      <c r="A9" s="79"/>
      <c r="B9" s="100"/>
      <c r="C9" s="100"/>
      <c r="D9" s="100"/>
      <c r="E9" s="100"/>
      <c r="F9" s="100"/>
      <c r="G9" s="100"/>
      <c r="H9" s="100"/>
      <c r="I9" s="98"/>
      <c r="M9" s="3"/>
      <c r="N9" s="3"/>
      <c r="O9" s="3"/>
    </row>
    <row r="10" spans="1:15" ht="12.75" customHeight="1" thickBot="1" x14ac:dyDescent="0.3">
      <c r="A10" s="42">
        <v>1</v>
      </c>
      <c r="B10" s="43">
        <v>2</v>
      </c>
      <c r="C10" s="43">
        <v>3</v>
      </c>
      <c r="D10" s="43">
        <v>4</v>
      </c>
      <c r="E10" s="43">
        <v>6</v>
      </c>
      <c r="F10" s="43">
        <v>7</v>
      </c>
      <c r="G10" s="43">
        <v>8</v>
      </c>
      <c r="H10" s="43">
        <v>9</v>
      </c>
      <c r="I10" s="44">
        <v>10</v>
      </c>
      <c r="M10" s="3"/>
      <c r="N10" s="3"/>
      <c r="O10" s="3"/>
    </row>
    <row r="11" spans="1:15" ht="12.75" customHeight="1" x14ac:dyDescent="0.25">
      <c r="A11" s="79">
        <v>2501</v>
      </c>
      <c r="B11" s="102" t="s">
        <v>31</v>
      </c>
      <c r="C11" s="39" t="s">
        <v>9</v>
      </c>
      <c r="D11" s="5" t="s">
        <v>11</v>
      </c>
      <c r="E11" s="41">
        <v>3</v>
      </c>
      <c r="F11" s="41">
        <v>5</v>
      </c>
      <c r="G11" s="7">
        <v>23</v>
      </c>
      <c r="H11" s="9">
        <f>F11*G11</f>
        <v>115</v>
      </c>
      <c r="I11" s="111"/>
      <c r="M11" s="3"/>
      <c r="N11" s="3"/>
      <c r="O11" s="3"/>
    </row>
    <row r="12" spans="1:15" ht="12.75" customHeight="1" x14ac:dyDescent="0.25">
      <c r="A12" s="79"/>
      <c r="B12" s="103"/>
      <c r="C12" s="39" t="s">
        <v>14</v>
      </c>
      <c r="D12" s="5" t="s">
        <v>11</v>
      </c>
      <c r="E12" s="40">
        <v>2</v>
      </c>
      <c r="F12" s="40">
        <v>3</v>
      </c>
      <c r="G12" s="7">
        <v>23</v>
      </c>
      <c r="H12" s="9">
        <f t="shared" ref="H12:H22" si="0">F12*G12</f>
        <v>69</v>
      </c>
      <c r="I12" s="111"/>
      <c r="M12" s="3"/>
      <c r="N12" s="3"/>
      <c r="O12" s="3"/>
    </row>
    <row r="13" spans="1:15" ht="12.75" customHeight="1" x14ac:dyDescent="0.25">
      <c r="A13" s="79"/>
      <c r="B13" s="103"/>
      <c r="C13" s="39" t="s">
        <v>29</v>
      </c>
      <c r="D13" s="5" t="s">
        <v>11</v>
      </c>
      <c r="E13" s="40">
        <v>1</v>
      </c>
      <c r="F13" s="40">
        <v>2</v>
      </c>
      <c r="G13" s="7">
        <v>23</v>
      </c>
      <c r="H13" s="9">
        <f t="shared" si="0"/>
        <v>46</v>
      </c>
      <c r="I13" s="111"/>
      <c r="M13" s="3"/>
      <c r="N13" s="3"/>
      <c r="O13" s="3"/>
    </row>
    <row r="14" spans="1:15" ht="12.75" customHeight="1" x14ac:dyDescent="0.25">
      <c r="A14" s="79"/>
      <c r="B14" s="103"/>
      <c r="C14" s="39" t="s">
        <v>15</v>
      </c>
      <c r="D14" s="5" t="s">
        <v>11</v>
      </c>
      <c r="E14" s="40">
        <v>4</v>
      </c>
      <c r="F14" s="40">
        <v>7</v>
      </c>
      <c r="G14" s="7">
        <v>23</v>
      </c>
      <c r="H14" s="9">
        <f t="shared" si="0"/>
        <v>161</v>
      </c>
      <c r="I14" s="111"/>
      <c r="M14" s="3"/>
      <c r="N14" s="3"/>
      <c r="O14" s="3"/>
    </row>
    <row r="15" spans="1:15" ht="12.75" customHeight="1" x14ac:dyDescent="0.25">
      <c r="A15" s="79"/>
      <c r="B15" s="103"/>
      <c r="C15" s="39" t="s">
        <v>14</v>
      </c>
      <c r="D15" s="5" t="s">
        <v>13</v>
      </c>
      <c r="E15" s="40">
        <v>2</v>
      </c>
      <c r="F15" s="40">
        <v>3</v>
      </c>
      <c r="G15" s="7">
        <v>23</v>
      </c>
      <c r="H15" s="9">
        <f t="shared" si="0"/>
        <v>69</v>
      </c>
      <c r="I15" s="111"/>
      <c r="M15" s="3"/>
      <c r="N15" s="3"/>
      <c r="O15" s="3"/>
    </row>
    <row r="16" spans="1:15" ht="12.75" customHeight="1" x14ac:dyDescent="0.25">
      <c r="A16" s="79"/>
      <c r="B16" s="103"/>
      <c r="C16" s="39" t="s">
        <v>15</v>
      </c>
      <c r="D16" s="5" t="s">
        <v>13</v>
      </c>
      <c r="E16" s="40">
        <v>1</v>
      </c>
      <c r="F16" s="40">
        <v>2</v>
      </c>
      <c r="G16" s="7">
        <v>23</v>
      </c>
      <c r="H16" s="9">
        <f t="shared" si="0"/>
        <v>46</v>
      </c>
      <c r="I16" s="111"/>
      <c r="M16" s="3"/>
      <c r="N16" s="3"/>
      <c r="O16" s="3"/>
    </row>
    <row r="17" spans="1:15" ht="12.75" customHeight="1" x14ac:dyDescent="0.25">
      <c r="A17" s="79"/>
      <c r="B17" s="103"/>
      <c r="C17" s="39" t="s">
        <v>24</v>
      </c>
      <c r="D17" s="16" t="s">
        <v>4</v>
      </c>
      <c r="E17" s="40">
        <v>3</v>
      </c>
      <c r="F17" s="40">
        <v>5</v>
      </c>
      <c r="G17" s="7">
        <v>23</v>
      </c>
      <c r="H17" s="9">
        <f t="shared" si="0"/>
        <v>115</v>
      </c>
      <c r="I17" s="111"/>
      <c r="M17" s="3"/>
      <c r="N17" s="3"/>
      <c r="O17" s="3"/>
    </row>
    <row r="18" spans="1:15" ht="12.75" customHeight="1" x14ac:dyDescent="0.25">
      <c r="A18" s="79"/>
      <c r="B18" s="103"/>
      <c r="C18" s="39" t="s">
        <v>52</v>
      </c>
      <c r="D18" s="16" t="s">
        <v>4</v>
      </c>
      <c r="E18" s="41">
        <v>2</v>
      </c>
      <c r="F18" s="41">
        <v>4</v>
      </c>
      <c r="G18" s="7">
        <v>23</v>
      </c>
      <c r="H18" s="9">
        <f t="shared" si="0"/>
        <v>92</v>
      </c>
      <c r="I18" s="111"/>
      <c r="M18" s="3"/>
      <c r="N18" s="3"/>
      <c r="O18" s="3"/>
    </row>
    <row r="19" spans="1:15" ht="12.75" customHeight="1" x14ac:dyDescent="0.25">
      <c r="A19" s="79"/>
      <c r="B19" s="103"/>
      <c r="C19" s="39" t="s">
        <v>9</v>
      </c>
      <c r="D19" s="16" t="s">
        <v>4</v>
      </c>
      <c r="E19" s="41">
        <v>15</v>
      </c>
      <c r="F19" s="41">
        <v>27</v>
      </c>
      <c r="G19" s="7">
        <v>23</v>
      </c>
      <c r="H19" s="9">
        <f t="shared" si="0"/>
        <v>621</v>
      </c>
      <c r="I19" s="111"/>
      <c r="M19" s="3"/>
      <c r="N19" s="3"/>
      <c r="O19" s="3"/>
    </row>
    <row r="20" spans="1:15" ht="12.75" customHeight="1" x14ac:dyDescent="0.25">
      <c r="A20" s="79"/>
      <c r="B20" s="103"/>
      <c r="C20" s="39" t="s">
        <v>14</v>
      </c>
      <c r="D20" s="16" t="s">
        <v>4</v>
      </c>
      <c r="E20" s="41">
        <v>25</v>
      </c>
      <c r="F20" s="41">
        <v>45</v>
      </c>
      <c r="G20" s="7">
        <v>23</v>
      </c>
      <c r="H20" s="9">
        <f t="shared" si="0"/>
        <v>1035</v>
      </c>
      <c r="I20" s="111"/>
      <c r="M20" s="3"/>
      <c r="N20" s="3"/>
      <c r="O20" s="3"/>
    </row>
    <row r="21" spans="1:15" ht="12.75" customHeight="1" x14ac:dyDescent="0.25">
      <c r="A21" s="79"/>
      <c r="B21" s="103"/>
      <c r="C21" s="39" t="s">
        <v>29</v>
      </c>
      <c r="D21" s="16" t="s">
        <v>4</v>
      </c>
      <c r="E21" s="40">
        <v>13</v>
      </c>
      <c r="F21" s="40">
        <v>24</v>
      </c>
      <c r="G21" s="7">
        <v>23</v>
      </c>
      <c r="H21" s="9">
        <f t="shared" si="0"/>
        <v>552</v>
      </c>
      <c r="I21" s="111"/>
      <c r="M21" s="3"/>
      <c r="N21" s="3"/>
      <c r="O21" s="3"/>
    </row>
    <row r="22" spans="1:15" ht="12.75" customHeight="1" x14ac:dyDescent="0.25">
      <c r="A22" s="79"/>
      <c r="B22" s="104"/>
      <c r="C22" s="39" t="s">
        <v>15</v>
      </c>
      <c r="D22" s="16" t="s">
        <v>4</v>
      </c>
      <c r="E22" s="40">
        <v>23</v>
      </c>
      <c r="F22" s="40">
        <v>42</v>
      </c>
      <c r="G22" s="7">
        <v>23</v>
      </c>
      <c r="H22" s="9">
        <f t="shared" si="0"/>
        <v>966</v>
      </c>
      <c r="I22" s="111"/>
      <c r="M22" s="3"/>
      <c r="N22" s="3"/>
      <c r="O22" s="3"/>
    </row>
    <row r="23" spans="1:15" ht="12.75" customHeight="1" x14ac:dyDescent="0.25">
      <c r="A23" s="79"/>
      <c r="B23" s="10" t="s">
        <v>21</v>
      </c>
      <c r="C23" s="11"/>
      <c r="D23" s="31"/>
      <c r="E23" s="13">
        <f>SUM(E11:E22)</f>
        <v>94</v>
      </c>
      <c r="F23" s="13"/>
      <c r="G23" s="14"/>
      <c r="H23" s="38">
        <f>SUM(H11:H22)</f>
        <v>3887</v>
      </c>
      <c r="I23" s="111"/>
      <c r="M23" s="3"/>
      <c r="N23" s="3"/>
      <c r="O23" s="3"/>
    </row>
    <row r="24" spans="1:15" ht="12.75" customHeight="1" x14ac:dyDescent="0.25">
      <c r="A24" s="79"/>
      <c r="B24" s="109" t="s">
        <v>32</v>
      </c>
      <c r="C24" s="4" t="s">
        <v>25</v>
      </c>
      <c r="D24" s="5" t="s">
        <v>23</v>
      </c>
      <c r="E24" s="6">
        <v>4</v>
      </c>
      <c r="F24" s="6"/>
      <c r="G24" s="7">
        <v>34</v>
      </c>
      <c r="H24" s="9">
        <f>E24*G24</f>
        <v>136</v>
      </c>
      <c r="I24" s="111"/>
      <c r="M24" s="3"/>
      <c r="N24" s="3"/>
      <c r="O24" s="3"/>
    </row>
    <row r="25" spans="1:15" ht="12.75" customHeight="1" x14ac:dyDescent="0.25">
      <c r="A25" s="79"/>
      <c r="B25" s="103"/>
      <c r="C25" s="4" t="s">
        <v>25</v>
      </c>
      <c r="D25" s="5" t="s">
        <v>20</v>
      </c>
      <c r="E25" s="6">
        <v>26</v>
      </c>
      <c r="F25" s="6"/>
      <c r="G25" s="7">
        <v>34</v>
      </c>
      <c r="H25" s="9">
        <f>E25*G25</f>
        <v>884</v>
      </c>
      <c r="I25" s="111"/>
      <c r="M25" s="3"/>
      <c r="N25" s="3"/>
      <c r="O25" s="3"/>
    </row>
    <row r="26" spans="1:15" ht="12.75" customHeight="1" x14ac:dyDescent="0.25">
      <c r="A26" s="79"/>
      <c r="B26" s="103"/>
      <c r="C26" s="4" t="s">
        <v>25</v>
      </c>
      <c r="D26" s="5" t="s">
        <v>11</v>
      </c>
      <c r="E26" s="6">
        <v>13</v>
      </c>
      <c r="F26" s="6">
        <v>20</v>
      </c>
      <c r="G26" s="7">
        <v>23</v>
      </c>
      <c r="H26" s="9">
        <f t="shared" ref="H26:H31" si="1">F26*G26</f>
        <v>460</v>
      </c>
      <c r="I26" s="111"/>
      <c r="M26" s="3"/>
      <c r="N26" s="3"/>
      <c r="O26" s="3"/>
    </row>
    <row r="27" spans="1:15" ht="12.75" customHeight="1" x14ac:dyDescent="0.25">
      <c r="A27" s="79"/>
      <c r="B27" s="103"/>
      <c r="C27" s="4" t="s">
        <v>25</v>
      </c>
      <c r="D27" s="16" t="s">
        <v>4</v>
      </c>
      <c r="E27" s="6">
        <v>16</v>
      </c>
      <c r="F27" s="6">
        <v>27</v>
      </c>
      <c r="G27" s="7">
        <v>23</v>
      </c>
      <c r="H27" s="9">
        <f t="shared" si="1"/>
        <v>621</v>
      </c>
      <c r="I27" s="111"/>
      <c r="M27" s="3"/>
      <c r="N27" s="3"/>
      <c r="O27" s="3"/>
    </row>
    <row r="28" spans="1:15" ht="12.75" customHeight="1" x14ac:dyDescent="0.25">
      <c r="A28" s="79"/>
      <c r="B28" s="103"/>
      <c r="C28" s="4" t="s">
        <v>14</v>
      </c>
      <c r="D28" s="16" t="s">
        <v>4</v>
      </c>
      <c r="E28" s="6">
        <v>7</v>
      </c>
      <c r="F28" s="6">
        <v>13</v>
      </c>
      <c r="G28" s="7">
        <v>23</v>
      </c>
      <c r="H28" s="9">
        <f t="shared" si="1"/>
        <v>299</v>
      </c>
      <c r="I28" s="111"/>
      <c r="M28" s="3"/>
      <c r="N28" s="3"/>
      <c r="O28" s="3"/>
    </row>
    <row r="29" spans="1:15" ht="12.75" customHeight="1" x14ac:dyDescent="0.25">
      <c r="A29" s="79"/>
      <c r="B29" s="103"/>
      <c r="C29" s="4" t="s">
        <v>9</v>
      </c>
      <c r="D29" s="16" t="s">
        <v>4</v>
      </c>
      <c r="E29" s="6">
        <v>18</v>
      </c>
      <c r="F29" s="6">
        <v>33</v>
      </c>
      <c r="G29" s="7">
        <v>23</v>
      </c>
      <c r="H29" s="9">
        <f t="shared" si="1"/>
        <v>759</v>
      </c>
      <c r="I29" s="111"/>
      <c r="M29" s="3"/>
      <c r="N29" s="3"/>
      <c r="O29" s="3"/>
    </row>
    <row r="30" spans="1:15" ht="12.75" customHeight="1" x14ac:dyDescent="0.25">
      <c r="A30" s="79"/>
      <c r="B30" s="103"/>
      <c r="C30" s="4" t="s">
        <v>5</v>
      </c>
      <c r="D30" s="16" t="s">
        <v>4</v>
      </c>
      <c r="E30" s="6">
        <v>4</v>
      </c>
      <c r="F30" s="6">
        <v>7</v>
      </c>
      <c r="G30" s="7">
        <v>23</v>
      </c>
      <c r="H30" s="9">
        <f t="shared" si="1"/>
        <v>161</v>
      </c>
      <c r="I30" s="111"/>
      <c r="M30" s="3"/>
      <c r="N30" s="3"/>
      <c r="O30" s="3"/>
    </row>
    <row r="31" spans="1:15" ht="12.75" customHeight="1" x14ac:dyDescent="0.25">
      <c r="A31" s="79"/>
      <c r="B31" s="104"/>
      <c r="C31" s="4" t="s">
        <v>15</v>
      </c>
      <c r="D31" s="16" t="s">
        <v>4</v>
      </c>
      <c r="E31" s="6">
        <v>49</v>
      </c>
      <c r="F31" s="6">
        <v>89</v>
      </c>
      <c r="G31" s="7">
        <v>23</v>
      </c>
      <c r="H31" s="9">
        <f t="shared" si="1"/>
        <v>2047</v>
      </c>
      <c r="I31" s="111"/>
      <c r="M31" s="3"/>
      <c r="N31" s="3"/>
      <c r="O31" s="3"/>
    </row>
    <row r="32" spans="1:15" ht="12.75" customHeight="1" x14ac:dyDescent="0.25">
      <c r="A32" s="79"/>
      <c r="B32" s="10" t="s">
        <v>21</v>
      </c>
      <c r="C32" s="11"/>
      <c r="D32" s="31"/>
      <c r="E32" s="13">
        <f>SUM(E24:E31)</f>
        <v>137</v>
      </c>
      <c r="F32" s="13"/>
      <c r="G32" s="14"/>
      <c r="H32" s="38">
        <f>SUM(H24:H31)</f>
        <v>5367</v>
      </c>
      <c r="I32" s="111"/>
      <c r="M32" s="3"/>
      <c r="N32" s="3"/>
      <c r="O32" s="3"/>
    </row>
    <row r="33" spans="1:15" ht="12.75" customHeight="1" x14ac:dyDescent="0.25">
      <c r="A33" s="79"/>
      <c r="B33" s="109" t="s">
        <v>33</v>
      </c>
      <c r="C33" s="4" t="s">
        <v>25</v>
      </c>
      <c r="D33" s="5" t="s">
        <v>23</v>
      </c>
      <c r="E33" s="6">
        <v>3</v>
      </c>
      <c r="F33" s="6"/>
      <c r="G33" s="7">
        <v>34</v>
      </c>
      <c r="H33" s="9">
        <f>E33*G33</f>
        <v>102</v>
      </c>
      <c r="I33" s="111"/>
      <c r="M33" s="3"/>
      <c r="N33" s="3"/>
      <c r="O33" s="3"/>
    </row>
    <row r="34" spans="1:15" ht="12.75" customHeight="1" x14ac:dyDescent="0.25">
      <c r="A34" s="79"/>
      <c r="B34" s="103"/>
      <c r="C34" s="4" t="s">
        <v>25</v>
      </c>
      <c r="D34" s="5" t="s">
        <v>20</v>
      </c>
      <c r="E34" s="6">
        <v>21</v>
      </c>
      <c r="F34" s="6"/>
      <c r="G34" s="7">
        <v>34</v>
      </c>
      <c r="H34" s="9">
        <f t="shared" ref="H34" si="2">E34*G34</f>
        <v>714</v>
      </c>
      <c r="I34" s="111"/>
      <c r="M34" s="3"/>
      <c r="N34" s="3"/>
      <c r="O34" s="3"/>
    </row>
    <row r="35" spans="1:15" ht="12.75" customHeight="1" x14ac:dyDescent="0.25">
      <c r="A35" s="79"/>
      <c r="B35" s="103"/>
      <c r="C35" s="4" t="s">
        <v>9</v>
      </c>
      <c r="D35" s="5" t="s">
        <v>11</v>
      </c>
      <c r="E35" s="6">
        <v>4</v>
      </c>
      <c r="F35" s="6">
        <v>7</v>
      </c>
      <c r="G35" s="7">
        <v>23</v>
      </c>
      <c r="H35" s="9">
        <f t="shared" ref="H35:H44" si="3">F35*G35</f>
        <v>161</v>
      </c>
      <c r="I35" s="111"/>
      <c r="M35" s="3"/>
      <c r="N35" s="3"/>
      <c r="O35" s="3"/>
    </row>
    <row r="36" spans="1:15" ht="12.75" customHeight="1" x14ac:dyDescent="0.25">
      <c r="A36" s="79"/>
      <c r="B36" s="103"/>
      <c r="C36" s="4" t="s">
        <v>15</v>
      </c>
      <c r="D36" s="5" t="s">
        <v>11</v>
      </c>
      <c r="E36" s="6">
        <v>26</v>
      </c>
      <c r="F36" s="6">
        <v>43</v>
      </c>
      <c r="G36" s="7">
        <v>23</v>
      </c>
      <c r="H36" s="9">
        <f t="shared" si="3"/>
        <v>989</v>
      </c>
      <c r="I36" s="111"/>
      <c r="M36" s="3"/>
      <c r="N36" s="3"/>
      <c r="O36" s="3"/>
    </row>
    <row r="37" spans="1:15" ht="12.75" customHeight="1" x14ac:dyDescent="0.25">
      <c r="A37" s="79"/>
      <c r="B37" s="103"/>
      <c r="C37" s="4" t="s">
        <v>25</v>
      </c>
      <c r="D37" s="5" t="s">
        <v>11</v>
      </c>
      <c r="E37" s="6">
        <v>21</v>
      </c>
      <c r="F37" s="6">
        <v>32</v>
      </c>
      <c r="G37" s="7">
        <v>23</v>
      </c>
      <c r="H37" s="9">
        <f t="shared" si="3"/>
        <v>736</v>
      </c>
      <c r="I37" s="111"/>
      <c r="M37" s="3"/>
      <c r="N37" s="3"/>
      <c r="O37" s="3"/>
    </row>
    <row r="38" spans="1:15" ht="12.75" customHeight="1" x14ac:dyDescent="0.25">
      <c r="A38" s="79"/>
      <c r="B38" s="103"/>
      <c r="C38" s="4" t="s">
        <v>14</v>
      </c>
      <c r="D38" s="5" t="s">
        <v>11</v>
      </c>
      <c r="E38" s="6">
        <v>1</v>
      </c>
      <c r="F38" s="6">
        <v>2</v>
      </c>
      <c r="G38" s="7">
        <v>23</v>
      </c>
      <c r="H38" s="9">
        <f t="shared" si="3"/>
        <v>46</v>
      </c>
      <c r="I38" s="111"/>
      <c r="M38" s="3"/>
      <c r="N38" s="3"/>
      <c r="O38" s="3"/>
    </row>
    <row r="39" spans="1:15" ht="12.75" customHeight="1" x14ac:dyDescent="0.25">
      <c r="A39" s="79"/>
      <c r="B39" s="103"/>
      <c r="C39" s="4" t="s">
        <v>15</v>
      </c>
      <c r="D39" s="5" t="s">
        <v>13</v>
      </c>
      <c r="E39" s="6">
        <v>1</v>
      </c>
      <c r="F39" s="6">
        <v>2</v>
      </c>
      <c r="G39" s="7">
        <v>23</v>
      </c>
      <c r="H39" s="9">
        <f t="shared" si="3"/>
        <v>46</v>
      </c>
      <c r="I39" s="111"/>
      <c r="M39" s="3"/>
      <c r="N39" s="3"/>
      <c r="O39" s="3"/>
    </row>
    <row r="40" spans="1:15" ht="12.75" customHeight="1" x14ac:dyDescent="0.25">
      <c r="A40" s="79"/>
      <c r="B40" s="103"/>
      <c r="C40" s="4" t="s">
        <v>14</v>
      </c>
      <c r="D40" s="5" t="s">
        <v>13</v>
      </c>
      <c r="E40" s="6">
        <v>1</v>
      </c>
      <c r="F40" s="6">
        <v>2</v>
      </c>
      <c r="G40" s="7">
        <v>23</v>
      </c>
      <c r="H40" s="9">
        <f t="shared" si="3"/>
        <v>46</v>
      </c>
      <c r="I40" s="111"/>
      <c r="M40" s="3"/>
      <c r="N40" s="3"/>
      <c r="O40" s="3"/>
    </row>
    <row r="41" spans="1:15" ht="12.75" customHeight="1" x14ac:dyDescent="0.25">
      <c r="A41" s="79"/>
      <c r="B41" s="103"/>
      <c r="C41" s="4" t="s">
        <v>9</v>
      </c>
      <c r="D41" s="16" t="s">
        <v>4</v>
      </c>
      <c r="E41" s="6">
        <v>45</v>
      </c>
      <c r="F41" s="6">
        <v>82</v>
      </c>
      <c r="G41" s="7">
        <v>23</v>
      </c>
      <c r="H41" s="9">
        <f t="shared" si="3"/>
        <v>1886</v>
      </c>
      <c r="I41" s="111"/>
      <c r="M41" s="3"/>
      <c r="N41" s="3"/>
      <c r="O41" s="3"/>
    </row>
    <row r="42" spans="1:15" ht="12.75" customHeight="1" x14ac:dyDescent="0.25">
      <c r="A42" s="79"/>
      <c r="B42" s="103"/>
      <c r="C42" s="4" t="s">
        <v>15</v>
      </c>
      <c r="D42" s="16" t="s">
        <v>4</v>
      </c>
      <c r="E42" s="6">
        <v>214</v>
      </c>
      <c r="F42" s="6">
        <v>389</v>
      </c>
      <c r="G42" s="7">
        <v>23</v>
      </c>
      <c r="H42" s="9">
        <f t="shared" si="3"/>
        <v>8947</v>
      </c>
      <c r="I42" s="111"/>
      <c r="M42" s="3"/>
      <c r="N42" s="3"/>
      <c r="O42" s="3"/>
    </row>
    <row r="43" spans="1:15" ht="12.75" customHeight="1" x14ac:dyDescent="0.25">
      <c r="A43" s="79"/>
      <c r="B43" s="103"/>
      <c r="C43" s="4" t="s">
        <v>25</v>
      </c>
      <c r="D43" s="16" t="s">
        <v>4</v>
      </c>
      <c r="E43" s="6">
        <v>103</v>
      </c>
      <c r="F43" s="6">
        <v>172</v>
      </c>
      <c r="G43" s="7">
        <v>23</v>
      </c>
      <c r="H43" s="9">
        <f t="shared" si="3"/>
        <v>3956</v>
      </c>
      <c r="I43" s="111"/>
      <c r="M43" s="3"/>
      <c r="N43" s="3"/>
      <c r="O43" s="3"/>
    </row>
    <row r="44" spans="1:15" ht="12.75" customHeight="1" x14ac:dyDescent="0.25">
      <c r="A44" s="79"/>
      <c r="B44" s="104"/>
      <c r="C44" s="4" t="s">
        <v>14</v>
      </c>
      <c r="D44" s="16" t="s">
        <v>4</v>
      </c>
      <c r="E44" s="6">
        <v>24</v>
      </c>
      <c r="F44" s="6">
        <v>44</v>
      </c>
      <c r="G44" s="7">
        <v>23</v>
      </c>
      <c r="H44" s="9">
        <f t="shared" si="3"/>
        <v>1012</v>
      </c>
      <c r="I44" s="111"/>
      <c r="M44" s="3"/>
      <c r="N44" s="3"/>
      <c r="O44" s="3"/>
    </row>
    <row r="45" spans="1:15" ht="12.75" customHeight="1" x14ac:dyDescent="0.25">
      <c r="A45" s="79"/>
      <c r="B45" s="10" t="s">
        <v>21</v>
      </c>
      <c r="C45" s="11"/>
      <c r="D45" s="31"/>
      <c r="E45" s="13">
        <f>SUM(E33:E44)</f>
        <v>464</v>
      </c>
      <c r="F45" s="13"/>
      <c r="G45" s="14"/>
      <c r="H45" s="38">
        <f>SUM(H33:H44)</f>
        <v>18641</v>
      </c>
      <c r="I45" s="111"/>
      <c r="M45" s="3"/>
      <c r="N45" s="3"/>
      <c r="O45" s="3"/>
    </row>
    <row r="46" spans="1:15" ht="12.75" customHeight="1" x14ac:dyDescent="0.25">
      <c r="A46" s="79"/>
      <c r="B46" s="95" t="s">
        <v>34</v>
      </c>
      <c r="C46" s="4" t="s">
        <v>25</v>
      </c>
      <c r="D46" s="5" t="s">
        <v>23</v>
      </c>
      <c r="E46" s="6">
        <v>3</v>
      </c>
      <c r="F46" s="6"/>
      <c r="G46" s="7">
        <v>34</v>
      </c>
      <c r="H46" s="9">
        <f t="shared" ref="H46:H48" si="4">E46*G46</f>
        <v>102</v>
      </c>
      <c r="I46" s="111"/>
      <c r="M46" s="3"/>
      <c r="N46" s="3"/>
      <c r="O46" s="3"/>
    </row>
    <row r="47" spans="1:15" ht="12.75" customHeight="1" x14ac:dyDescent="0.25">
      <c r="A47" s="79"/>
      <c r="B47" s="95"/>
      <c r="C47" s="4" t="s">
        <v>9</v>
      </c>
      <c r="D47" s="5" t="s">
        <v>20</v>
      </c>
      <c r="E47" s="6">
        <v>6</v>
      </c>
      <c r="F47" s="6"/>
      <c r="G47" s="7">
        <v>34</v>
      </c>
      <c r="H47" s="9">
        <f t="shared" si="4"/>
        <v>204</v>
      </c>
      <c r="I47" s="111"/>
      <c r="M47" s="3"/>
      <c r="N47" s="3"/>
      <c r="O47" s="3"/>
    </row>
    <row r="48" spans="1:15" ht="12.75" customHeight="1" x14ac:dyDescent="0.25">
      <c r="A48" s="79"/>
      <c r="B48" s="95"/>
      <c r="C48" s="4" t="s">
        <v>25</v>
      </c>
      <c r="D48" s="5" t="s">
        <v>20</v>
      </c>
      <c r="E48" s="6">
        <v>24</v>
      </c>
      <c r="F48" s="6"/>
      <c r="G48" s="7">
        <v>34</v>
      </c>
      <c r="H48" s="9">
        <f t="shared" si="4"/>
        <v>816</v>
      </c>
      <c r="I48" s="111"/>
      <c r="M48" s="3"/>
      <c r="N48" s="3"/>
      <c r="O48" s="3"/>
    </row>
    <row r="49" spans="1:15" ht="12.75" customHeight="1" x14ac:dyDescent="0.25">
      <c r="A49" s="79"/>
      <c r="B49" s="95"/>
      <c r="C49" s="4" t="s">
        <v>9</v>
      </c>
      <c r="D49" s="5" t="s">
        <v>11</v>
      </c>
      <c r="E49" s="6">
        <v>16</v>
      </c>
      <c r="F49" s="6">
        <v>27</v>
      </c>
      <c r="G49" s="7">
        <v>23</v>
      </c>
      <c r="H49" s="9">
        <f t="shared" ref="H49:H59" si="5">F49*G49</f>
        <v>621</v>
      </c>
      <c r="I49" s="111"/>
      <c r="M49" s="3"/>
      <c r="N49" s="3"/>
      <c r="O49" s="3"/>
    </row>
    <row r="50" spans="1:15" ht="12.75" customHeight="1" x14ac:dyDescent="0.25">
      <c r="A50" s="79"/>
      <c r="B50" s="95"/>
      <c r="C50" s="4" t="s">
        <v>25</v>
      </c>
      <c r="D50" s="5" t="s">
        <v>11</v>
      </c>
      <c r="E50" s="6">
        <v>11</v>
      </c>
      <c r="F50" s="6">
        <v>17</v>
      </c>
      <c r="G50" s="7">
        <v>23</v>
      </c>
      <c r="H50" s="9">
        <f t="shared" si="5"/>
        <v>391</v>
      </c>
      <c r="I50" s="111"/>
      <c r="M50" s="3"/>
      <c r="N50" s="3"/>
      <c r="O50" s="3"/>
    </row>
    <row r="51" spans="1:15" ht="12.75" customHeight="1" x14ac:dyDescent="0.25">
      <c r="A51" s="79"/>
      <c r="B51" s="95"/>
      <c r="C51" s="4" t="s">
        <v>14</v>
      </c>
      <c r="D51" s="5" t="s">
        <v>11</v>
      </c>
      <c r="E51" s="6">
        <v>1</v>
      </c>
      <c r="F51" s="6">
        <v>2</v>
      </c>
      <c r="G51" s="7">
        <v>23</v>
      </c>
      <c r="H51" s="9">
        <f t="shared" si="5"/>
        <v>46</v>
      </c>
      <c r="I51" s="111"/>
      <c r="M51" s="3"/>
      <c r="N51" s="3"/>
      <c r="O51" s="3"/>
    </row>
    <row r="52" spans="1:15" ht="12.75" customHeight="1" x14ac:dyDescent="0.25">
      <c r="A52" s="79"/>
      <c r="B52" s="95"/>
      <c r="C52" s="4" t="s">
        <v>15</v>
      </c>
      <c r="D52" s="5" t="s">
        <v>11</v>
      </c>
      <c r="E52" s="6">
        <v>10</v>
      </c>
      <c r="F52" s="6">
        <v>17</v>
      </c>
      <c r="G52" s="7">
        <v>23</v>
      </c>
      <c r="H52" s="9">
        <f t="shared" si="5"/>
        <v>391</v>
      </c>
      <c r="I52" s="111"/>
      <c r="M52" s="3"/>
      <c r="N52" s="3"/>
      <c r="O52" s="3"/>
    </row>
    <row r="53" spans="1:15" ht="12.75" customHeight="1" x14ac:dyDescent="0.25">
      <c r="A53" s="79"/>
      <c r="B53" s="95"/>
      <c r="C53" s="4" t="s">
        <v>9</v>
      </c>
      <c r="D53" s="5" t="s">
        <v>13</v>
      </c>
      <c r="E53" s="6">
        <v>1</v>
      </c>
      <c r="F53" s="6">
        <v>2</v>
      </c>
      <c r="G53" s="7">
        <v>23</v>
      </c>
      <c r="H53" s="9">
        <f t="shared" si="5"/>
        <v>46</v>
      </c>
      <c r="I53" s="111"/>
      <c r="M53" s="3"/>
      <c r="N53" s="3"/>
      <c r="O53" s="3"/>
    </row>
    <row r="54" spans="1:15" ht="12.75" customHeight="1" x14ac:dyDescent="0.25">
      <c r="A54" s="79"/>
      <c r="B54" s="95"/>
      <c r="C54" s="4" t="s">
        <v>14</v>
      </c>
      <c r="D54" s="5" t="s">
        <v>13</v>
      </c>
      <c r="E54" s="6">
        <v>1</v>
      </c>
      <c r="F54" s="6">
        <v>2</v>
      </c>
      <c r="G54" s="7">
        <v>23</v>
      </c>
      <c r="H54" s="9">
        <f t="shared" si="5"/>
        <v>46</v>
      </c>
      <c r="I54" s="111"/>
      <c r="M54" s="3"/>
      <c r="N54" s="3"/>
      <c r="O54" s="3"/>
    </row>
    <row r="55" spans="1:15" ht="12.75" customHeight="1" x14ac:dyDescent="0.25">
      <c r="A55" s="79"/>
      <c r="B55" s="95"/>
      <c r="C55" s="4" t="s">
        <v>15</v>
      </c>
      <c r="D55" s="5" t="s">
        <v>13</v>
      </c>
      <c r="E55" s="6">
        <v>1</v>
      </c>
      <c r="F55" s="6">
        <v>2</v>
      </c>
      <c r="G55" s="7">
        <v>23</v>
      </c>
      <c r="H55" s="9">
        <f t="shared" si="5"/>
        <v>46</v>
      </c>
      <c r="I55" s="111"/>
      <c r="M55" s="3"/>
      <c r="N55" s="3"/>
      <c r="O55" s="3"/>
    </row>
    <row r="56" spans="1:15" ht="12.75" customHeight="1" x14ac:dyDescent="0.25">
      <c r="A56" s="79"/>
      <c r="B56" s="95"/>
      <c r="C56" s="4" t="s">
        <v>9</v>
      </c>
      <c r="D56" s="16" t="s">
        <v>4</v>
      </c>
      <c r="E56" s="6">
        <v>75</v>
      </c>
      <c r="F56" s="6">
        <v>136</v>
      </c>
      <c r="G56" s="7">
        <v>23</v>
      </c>
      <c r="H56" s="9">
        <f t="shared" si="5"/>
        <v>3128</v>
      </c>
      <c r="I56" s="111"/>
      <c r="M56" s="3"/>
      <c r="N56" s="3"/>
      <c r="O56" s="3"/>
    </row>
    <row r="57" spans="1:15" ht="12.75" customHeight="1" x14ac:dyDescent="0.25">
      <c r="A57" s="79"/>
      <c r="B57" s="95"/>
      <c r="C57" s="4" t="s">
        <v>25</v>
      </c>
      <c r="D57" s="16" t="s">
        <v>4</v>
      </c>
      <c r="E57" s="6">
        <v>9</v>
      </c>
      <c r="F57" s="6">
        <v>15</v>
      </c>
      <c r="G57" s="7">
        <v>23</v>
      </c>
      <c r="H57" s="9">
        <f t="shared" si="5"/>
        <v>345</v>
      </c>
      <c r="I57" s="111"/>
      <c r="M57" s="3"/>
      <c r="N57" s="3"/>
      <c r="O57" s="3"/>
    </row>
    <row r="58" spans="1:15" ht="12.75" customHeight="1" x14ac:dyDescent="0.25">
      <c r="A58" s="79"/>
      <c r="B58" s="95"/>
      <c r="C58" s="4" t="s">
        <v>14</v>
      </c>
      <c r="D58" s="16" t="s">
        <v>4</v>
      </c>
      <c r="E58" s="6">
        <v>5</v>
      </c>
      <c r="F58" s="6">
        <v>9</v>
      </c>
      <c r="G58" s="7">
        <v>23</v>
      </c>
      <c r="H58" s="9">
        <f t="shared" si="5"/>
        <v>207</v>
      </c>
      <c r="I58" s="111"/>
      <c r="M58" s="3"/>
      <c r="N58" s="3"/>
      <c r="O58" s="3"/>
    </row>
    <row r="59" spans="1:15" ht="12.75" customHeight="1" x14ac:dyDescent="0.25">
      <c r="A59" s="79"/>
      <c r="B59" s="95"/>
      <c r="C59" s="4" t="s">
        <v>15</v>
      </c>
      <c r="D59" s="16" t="s">
        <v>4</v>
      </c>
      <c r="E59" s="6">
        <v>29</v>
      </c>
      <c r="F59" s="6">
        <v>53</v>
      </c>
      <c r="G59" s="7">
        <v>23</v>
      </c>
      <c r="H59" s="9">
        <f t="shared" si="5"/>
        <v>1219</v>
      </c>
      <c r="I59" s="111"/>
      <c r="M59" s="3"/>
      <c r="N59" s="3"/>
      <c r="O59" s="3"/>
    </row>
    <row r="60" spans="1:15" ht="12.75" customHeight="1" x14ac:dyDescent="0.25">
      <c r="A60" s="79"/>
      <c r="B60" s="10" t="s">
        <v>21</v>
      </c>
      <c r="C60" s="11"/>
      <c r="D60" s="31"/>
      <c r="E60" s="13">
        <f>SUM(E46:E59)</f>
        <v>192</v>
      </c>
      <c r="F60" s="13"/>
      <c r="G60" s="14"/>
      <c r="H60" s="38">
        <f>SUM(H46:H59)</f>
        <v>7608</v>
      </c>
      <c r="I60" s="111"/>
      <c r="M60" s="3"/>
      <c r="N60" s="3"/>
      <c r="O60" s="3"/>
    </row>
    <row r="61" spans="1:15" ht="12.75" customHeight="1" x14ac:dyDescent="0.25">
      <c r="A61" s="79"/>
      <c r="B61" s="95" t="s">
        <v>35</v>
      </c>
      <c r="C61" s="4" t="s">
        <v>25</v>
      </c>
      <c r="D61" s="5" t="s">
        <v>20</v>
      </c>
      <c r="E61" s="6">
        <v>1</v>
      </c>
      <c r="F61" s="6"/>
      <c r="G61" s="7">
        <v>34</v>
      </c>
      <c r="H61" s="9">
        <f t="shared" ref="H61" si="6">E61*G61</f>
        <v>34</v>
      </c>
      <c r="I61" s="111"/>
      <c r="M61" s="3"/>
      <c r="N61" s="3"/>
      <c r="O61" s="3"/>
    </row>
    <row r="62" spans="1:15" ht="12.75" customHeight="1" x14ac:dyDescent="0.25">
      <c r="A62" s="79"/>
      <c r="B62" s="95"/>
      <c r="C62" s="4" t="s">
        <v>25</v>
      </c>
      <c r="D62" s="5" t="s">
        <v>11</v>
      </c>
      <c r="E62" s="6">
        <v>1</v>
      </c>
      <c r="F62" s="6">
        <v>2</v>
      </c>
      <c r="G62" s="7">
        <v>23</v>
      </c>
      <c r="H62" s="9">
        <f t="shared" ref="H62:H65" si="7">F62*G62</f>
        <v>46</v>
      </c>
      <c r="I62" s="111"/>
      <c r="M62" s="3"/>
      <c r="N62" s="3"/>
      <c r="O62" s="3"/>
    </row>
    <row r="63" spans="1:15" ht="12.75" customHeight="1" x14ac:dyDescent="0.25">
      <c r="A63" s="79"/>
      <c r="B63" s="95"/>
      <c r="C63" s="4" t="s">
        <v>14</v>
      </c>
      <c r="D63" s="16" t="s">
        <v>4</v>
      </c>
      <c r="E63" s="6">
        <v>1</v>
      </c>
      <c r="F63" s="6">
        <v>2</v>
      </c>
      <c r="G63" s="7">
        <v>23</v>
      </c>
      <c r="H63" s="9">
        <f t="shared" si="7"/>
        <v>46</v>
      </c>
      <c r="I63" s="111"/>
      <c r="M63" s="3"/>
      <c r="N63" s="3"/>
      <c r="O63" s="3"/>
    </row>
    <row r="64" spans="1:15" ht="12.75" customHeight="1" x14ac:dyDescent="0.25">
      <c r="A64" s="79"/>
      <c r="B64" s="95"/>
      <c r="C64" s="4" t="s">
        <v>25</v>
      </c>
      <c r="D64" s="16" t="s">
        <v>4</v>
      </c>
      <c r="E64" s="6">
        <v>1</v>
      </c>
      <c r="F64" s="6">
        <v>2</v>
      </c>
      <c r="G64" s="7">
        <v>23</v>
      </c>
      <c r="H64" s="9">
        <f t="shared" si="7"/>
        <v>46</v>
      </c>
      <c r="I64" s="111"/>
      <c r="M64" s="3"/>
      <c r="N64" s="3"/>
      <c r="O64" s="3"/>
    </row>
    <row r="65" spans="1:15" ht="12.75" customHeight="1" x14ac:dyDescent="0.25">
      <c r="A65" s="79"/>
      <c r="B65" s="95"/>
      <c r="C65" s="4" t="s">
        <v>15</v>
      </c>
      <c r="D65" s="16" t="s">
        <v>4</v>
      </c>
      <c r="E65" s="6">
        <v>4</v>
      </c>
      <c r="F65" s="6">
        <v>7</v>
      </c>
      <c r="G65" s="7">
        <v>23</v>
      </c>
      <c r="H65" s="9">
        <f t="shared" si="7"/>
        <v>161</v>
      </c>
      <c r="I65" s="111"/>
      <c r="M65" s="3"/>
      <c r="N65" s="3"/>
      <c r="O65" s="3"/>
    </row>
    <row r="66" spans="1:15" ht="12.75" customHeight="1" x14ac:dyDescent="0.25">
      <c r="A66" s="79"/>
      <c r="B66" s="10" t="s">
        <v>21</v>
      </c>
      <c r="C66" s="11"/>
      <c r="D66" s="31"/>
      <c r="E66" s="13">
        <f>SUM(E61:E65)</f>
        <v>8</v>
      </c>
      <c r="F66" s="13"/>
      <c r="G66" s="14"/>
      <c r="H66" s="38">
        <f>SUM(H61:H65)</f>
        <v>333</v>
      </c>
      <c r="I66" s="111"/>
      <c r="M66" s="3"/>
      <c r="N66" s="3"/>
      <c r="O66" s="3"/>
    </row>
    <row r="67" spans="1:15" ht="12.75" customHeight="1" x14ac:dyDescent="0.25">
      <c r="A67" s="79"/>
      <c r="B67" s="95" t="s">
        <v>36</v>
      </c>
      <c r="C67" s="4" t="s">
        <v>25</v>
      </c>
      <c r="D67" s="5" t="s">
        <v>23</v>
      </c>
      <c r="E67" s="6">
        <v>1</v>
      </c>
      <c r="F67" s="6"/>
      <c r="G67" s="7">
        <v>34</v>
      </c>
      <c r="H67" s="9">
        <f t="shared" ref="H67:H69" si="8">E67*G67</f>
        <v>34</v>
      </c>
      <c r="I67" s="111"/>
      <c r="M67" s="3"/>
      <c r="N67" s="3"/>
      <c r="O67" s="3"/>
    </row>
    <row r="68" spans="1:15" ht="12.75" customHeight="1" x14ac:dyDescent="0.25">
      <c r="A68" s="79"/>
      <c r="B68" s="95"/>
      <c r="C68" s="4" t="s">
        <v>9</v>
      </c>
      <c r="D68" s="5" t="s">
        <v>20</v>
      </c>
      <c r="E68" s="6">
        <v>3</v>
      </c>
      <c r="F68" s="6"/>
      <c r="G68" s="7">
        <v>34</v>
      </c>
      <c r="H68" s="9">
        <f t="shared" si="8"/>
        <v>102</v>
      </c>
      <c r="I68" s="111"/>
      <c r="M68" s="3"/>
      <c r="N68" s="3"/>
      <c r="O68" s="3"/>
    </row>
    <row r="69" spans="1:15" ht="12.75" customHeight="1" x14ac:dyDescent="0.25">
      <c r="A69" s="79"/>
      <c r="B69" s="95"/>
      <c r="C69" s="4" t="s">
        <v>25</v>
      </c>
      <c r="D69" s="5" t="s">
        <v>20</v>
      </c>
      <c r="E69" s="6">
        <v>6</v>
      </c>
      <c r="F69" s="6"/>
      <c r="G69" s="7">
        <v>34</v>
      </c>
      <c r="H69" s="9">
        <f t="shared" si="8"/>
        <v>204</v>
      </c>
      <c r="I69" s="111"/>
      <c r="M69" s="3"/>
      <c r="N69" s="3"/>
      <c r="O69" s="3"/>
    </row>
    <row r="70" spans="1:15" ht="12.75" customHeight="1" x14ac:dyDescent="0.25">
      <c r="A70" s="79"/>
      <c r="B70" s="95"/>
      <c r="C70" s="4" t="s">
        <v>9</v>
      </c>
      <c r="D70" s="5" t="s">
        <v>11</v>
      </c>
      <c r="E70" s="6">
        <v>5</v>
      </c>
      <c r="F70" s="6">
        <v>8</v>
      </c>
      <c r="G70" s="7">
        <v>23</v>
      </c>
      <c r="H70" s="9">
        <f t="shared" ref="H70:H75" si="9">F70*G70</f>
        <v>184</v>
      </c>
      <c r="I70" s="111"/>
      <c r="M70" s="3"/>
      <c r="N70" s="3"/>
      <c r="O70" s="3"/>
    </row>
    <row r="71" spans="1:15" ht="12.75" customHeight="1" x14ac:dyDescent="0.25">
      <c r="A71" s="79"/>
      <c r="B71" s="95"/>
      <c r="C71" s="4" t="s">
        <v>25</v>
      </c>
      <c r="D71" s="5" t="s">
        <v>11</v>
      </c>
      <c r="E71" s="6">
        <v>2</v>
      </c>
      <c r="F71" s="6">
        <v>3</v>
      </c>
      <c r="G71" s="7">
        <v>23</v>
      </c>
      <c r="H71" s="9">
        <f t="shared" si="9"/>
        <v>69</v>
      </c>
      <c r="I71" s="111"/>
      <c r="M71" s="3"/>
      <c r="N71" s="3"/>
      <c r="O71" s="3"/>
    </row>
    <row r="72" spans="1:15" ht="12.75" customHeight="1" x14ac:dyDescent="0.25">
      <c r="A72" s="79"/>
      <c r="B72" s="95"/>
      <c r="C72" s="4" t="s">
        <v>9</v>
      </c>
      <c r="D72" s="16" t="s">
        <v>4</v>
      </c>
      <c r="E72" s="6">
        <v>20</v>
      </c>
      <c r="F72" s="6">
        <v>36</v>
      </c>
      <c r="G72" s="7">
        <v>23</v>
      </c>
      <c r="H72" s="9">
        <f t="shared" si="9"/>
        <v>828</v>
      </c>
      <c r="I72" s="111"/>
      <c r="M72" s="3"/>
      <c r="N72" s="3"/>
      <c r="O72" s="3"/>
    </row>
    <row r="73" spans="1:15" ht="12.75" customHeight="1" x14ac:dyDescent="0.25">
      <c r="A73" s="79"/>
      <c r="B73" s="95"/>
      <c r="C73" s="4" t="s">
        <v>14</v>
      </c>
      <c r="D73" s="16" t="s">
        <v>4</v>
      </c>
      <c r="E73" s="6">
        <v>4</v>
      </c>
      <c r="F73" s="6">
        <v>7</v>
      </c>
      <c r="G73" s="7">
        <v>23</v>
      </c>
      <c r="H73" s="9">
        <f t="shared" si="9"/>
        <v>161</v>
      </c>
      <c r="I73" s="111"/>
      <c r="M73" s="3"/>
      <c r="N73" s="3"/>
      <c r="O73" s="3"/>
    </row>
    <row r="74" spans="1:15" ht="12.75" customHeight="1" x14ac:dyDescent="0.25">
      <c r="A74" s="79"/>
      <c r="B74" s="95"/>
      <c r="C74" s="4" t="s">
        <v>25</v>
      </c>
      <c r="D74" s="16" t="s">
        <v>4</v>
      </c>
      <c r="E74" s="6">
        <v>12</v>
      </c>
      <c r="F74" s="6">
        <v>20</v>
      </c>
      <c r="G74" s="7">
        <v>23</v>
      </c>
      <c r="H74" s="9">
        <f t="shared" si="9"/>
        <v>460</v>
      </c>
      <c r="I74" s="111"/>
      <c r="M74" s="3"/>
      <c r="N74" s="3"/>
      <c r="O74" s="3"/>
    </row>
    <row r="75" spans="1:15" ht="12.75" customHeight="1" x14ac:dyDescent="0.25">
      <c r="A75" s="79"/>
      <c r="B75" s="95"/>
      <c r="C75" s="4" t="s">
        <v>15</v>
      </c>
      <c r="D75" s="16" t="s">
        <v>4</v>
      </c>
      <c r="E75" s="6">
        <v>19</v>
      </c>
      <c r="F75" s="6">
        <v>35</v>
      </c>
      <c r="G75" s="7">
        <v>23</v>
      </c>
      <c r="H75" s="9">
        <f t="shared" si="9"/>
        <v>805</v>
      </c>
      <c r="I75" s="111"/>
      <c r="M75" s="3"/>
      <c r="N75" s="3"/>
      <c r="O75" s="3"/>
    </row>
    <row r="76" spans="1:15" ht="12.75" customHeight="1" x14ac:dyDescent="0.25">
      <c r="A76" s="79"/>
      <c r="B76" s="10" t="s">
        <v>21</v>
      </c>
      <c r="C76" s="11"/>
      <c r="D76" s="31"/>
      <c r="E76" s="13">
        <f>SUM(E67:E75)</f>
        <v>72</v>
      </c>
      <c r="F76" s="13"/>
      <c r="G76" s="14"/>
      <c r="H76" s="38">
        <f>SUM(H67:H75)</f>
        <v>2847</v>
      </c>
      <c r="I76" s="111"/>
      <c r="M76" s="3"/>
      <c r="N76" s="3"/>
      <c r="O76" s="3"/>
    </row>
    <row r="77" spans="1:15" ht="12.75" customHeight="1" x14ac:dyDescent="0.25">
      <c r="A77" s="79"/>
      <c r="B77" s="95" t="s">
        <v>37</v>
      </c>
      <c r="C77" s="4" t="s">
        <v>14</v>
      </c>
      <c r="D77" s="5" t="s">
        <v>11</v>
      </c>
      <c r="E77" s="6">
        <v>3</v>
      </c>
      <c r="F77" s="6">
        <v>5</v>
      </c>
      <c r="G77" s="7">
        <v>23</v>
      </c>
      <c r="H77" s="9">
        <f t="shared" ref="H77:H82" si="10">F77*G77</f>
        <v>115</v>
      </c>
      <c r="I77" s="111"/>
      <c r="M77" s="3"/>
      <c r="N77" s="3"/>
      <c r="O77" s="3"/>
    </row>
    <row r="78" spans="1:15" ht="12.75" customHeight="1" x14ac:dyDescent="0.25">
      <c r="A78" s="79"/>
      <c r="B78" s="95"/>
      <c r="C78" s="4" t="s">
        <v>14</v>
      </c>
      <c r="D78" s="5" t="s">
        <v>13</v>
      </c>
      <c r="E78" s="6">
        <v>1</v>
      </c>
      <c r="F78" s="6">
        <v>2</v>
      </c>
      <c r="G78" s="7">
        <v>23</v>
      </c>
      <c r="H78" s="9">
        <f t="shared" si="10"/>
        <v>46</v>
      </c>
      <c r="I78" s="111"/>
      <c r="M78" s="3"/>
      <c r="N78" s="3"/>
      <c r="O78" s="3"/>
    </row>
    <row r="79" spans="1:15" ht="12.75" customHeight="1" x14ac:dyDescent="0.25">
      <c r="A79" s="79"/>
      <c r="B79" s="95"/>
      <c r="C79" s="4" t="s">
        <v>52</v>
      </c>
      <c r="D79" s="16" t="s">
        <v>4</v>
      </c>
      <c r="E79" s="6">
        <v>1</v>
      </c>
      <c r="F79" s="6">
        <v>2</v>
      </c>
      <c r="G79" s="7">
        <v>23</v>
      </c>
      <c r="H79" s="9">
        <f t="shared" si="10"/>
        <v>46</v>
      </c>
      <c r="I79" s="111"/>
      <c r="M79" s="3"/>
      <c r="N79" s="3"/>
      <c r="O79" s="3"/>
    </row>
    <row r="80" spans="1:15" ht="12.75" customHeight="1" x14ac:dyDescent="0.25">
      <c r="A80" s="79"/>
      <c r="B80" s="95"/>
      <c r="C80" s="4" t="s">
        <v>14</v>
      </c>
      <c r="D80" s="16" t="s">
        <v>4</v>
      </c>
      <c r="E80" s="6">
        <v>28</v>
      </c>
      <c r="F80" s="6">
        <v>51</v>
      </c>
      <c r="G80" s="7">
        <v>23</v>
      </c>
      <c r="H80" s="9">
        <f t="shared" si="10"/>
        <v>1173</v>
      </c>
      <c r="I80" s="111"/>
      <c r="M80" s="3"/>
      <c r="N80" s="3"/>
      <c r="O80" s="3"/>
    </row>
    <row r="81" spans="1:15" ht="12.75" customHeight="1" x14ac:dyDescent="0.25">
      <c r="A81" s="79"/>
      <c r="B81" s="95"/>
      <c r="C81" s="4" t="s">
        <v>15</v>
      </c>
      <c r="D81" s="16" t="s">
        <v>4</v>
      </c>
      <c r="E81" s="6">
        <v>1</v>
      </c>
      <c r="F81" s="6">
        <v>2</v>
      </c>
      <c r="G81" s="7">
        <v>23</v>
      </c>
      <c r="H81" s="9">
        <f t="shared" si="10"/>
        <v>46</v>
      </c>
      <c r="I81" s="111"/>
      <c r="M81" s="3"/>
      <c r="N81" s="3"/>
      <c r="O81" s="3"/>
    </row>
    <row r="82" spans="1:15" ht="12.75" customHeight="1" x14ac:dyDescent="0.25">
      <c r="A82" s="79"/>
      <c r="B82" s="95"/>
      <c r="C82" s="4" t="s">
        <v>5</v>
      </c>
      <c r="D82" s="16" t="s">
        <v>4</v>
      </c>
      <c r="E82" s="6">
        <v>2</v>
      </c>
      <c r="F82" s="6">
        <v>4</v>
      </c>
      <c r="G82" s="7">
        <v>23</v>
      </c>
      <c r="H82" s="9">
        <f t="shared" si="10"/>
        <v>92</v>
      </c>
      <c r="I82" s="111"/>
      <c r="M82" s="3"/>
      <c r="N82" s="3"/>
      <c r="O82" s="3"/>
    </row>
    <row r="83" spans="1:15" ht="12.75" customHeight="1" x14ac:dyDescent="0.25">
      <c r="A83" s="79"/>
      <c r="B83" s="10" t="s">
        <v>21</v>
      </c>
      <c r="C83" s="11"/>
      <c r="D83" s="31"/>
      <c r="E83" s="13">
        <f>SUM(E77:E82)</f>
        <v>36</v>
      </c>
      <c r="F83" s="13"/>
      <c r="G83" s="14"/>
      <c r="H83" s="38">
        <f>SUM(H77:H82)</f>
        <v>1518</v>
      </c>
      <c r="I83" s="111"/>
      <c r="M83" s="3"/>
      <c r="N83" s="3"/>
      <c r="O83" s="3"/>
    </row>
    <row r="84" spans="1:15" ht="12.75" customHeight="1" x14ac:dyDescent="0.25">
      <c r="A84" s="79"/>
      <c r="B84" s="115" t="s">
        <v>22</v>
      </c>
      <c r="C84" s="116"/>
      <c r="D84" s="117"/>
      <c r="E84" s="17">
        <f>E23+E32+E45+E60+E66+E76+E83</f>
        <v>1003</v>
      </c>
      <c r="F84" s="18"/>
      <c r="G84" s="19"/>
      <c r="H84" s="20">
        <f>H23+H32+H45+H60+H66+H76+H83</f>
        <v>40201</v>
      </c>
      <c r="I84" s="111"/>
      <c r="M84" s="3"/>
      <c r="N84" s="3"/>
      <c r="O84" s="3"/>
    </row>
    <row r="85" spans="1:15" ht="12.75" customHeight="1" x14ac:dyDescent="0.25">
      <c r="A85" s="79"/>
      <c r="B85" s="86" t="s">
        <v>19</v>
      </c>
      <c r="C85" s="87"/>
      <c r="D85" s="88"/>
      <c r="E85" s="21">
        <v>170</v>
      </c>
      <c r="F85" s="21"/>
      <c r="G85" s="22">
        <v>32</v>
      </c>
      <c r="H85" s="36">
        <f t="shared" ref="H85" si="11">E85*G85</f>
        <v>5440</v>
      </c>
      <c r="I85" s="111"/>
      <c r="M85" s="3"/>
      <c r="N85" s="3"/>
      <c r="O85" s="3"/>
    </row>
    <row r="86" spans="1:15" ht="12.75" customHeight="1" x14ac:dyDescent="0.25">
      <c r="A86" s="79"/>
      <c r="B86" s="86" t="s">
        <v>27</v>
      </c>
      <c r="C86" s="87"/>
      <c r="D86" s="88"/>
      <c r="E86" s="21">
        <v>670</v>
      </c>
      <c r="F86" s="21"/>
      <c r="G86" s="22">
        <v>32</v>
      </c>
      <c r="H86" s="36">
        <f t="shared" ref="H86:H87" si="12">E86*G86</f>
        <v>21440</v>
      </c>
      <c r="I86" s="111"/>
      <c r="M86" s="3"/>
      <c r="N86" s="3"/>
      <c r="O86" s="3"/>
    </row>
    <row r="87" spans="1:15" ht="12.75" customHeight="1" x14ac:dyDescent="0.25">
      <c r="A87" s="79"/>
      <c r="B87" s="86" t="s">
        <v>28</v>
      </c>
      <c r="C87" s="87"/>
      <c r="D87" s="88"/>
      <c r="E87" s="21">
        <v>10</v>
      </c>
      <c r="F87" s="21"/>
      <c r="G87" s="22">
        <v>32</v>
      </c>
      <c r="H87" s="36">
        <f t="shared" si="12"/>
        <v>320</v>
      </c>
      <c r="I87" s="111"/>
      <c r="M87" s="3"/>
      <c r="N87" s="3"/>
      <c r="O87" s="3"/>
    </row>
    <row r="88" spans="1:15" ht="33" customHeight="1" thickBot="1" x14ac:dyDescent="0.3">
      <c r="A88" s="80"/>
      <c r="B88" s="89" t="s">
        <v>18</v>
      </c>
      <c r="C88" s="90"/>
      <c r="D88" s="91"/>
      <c r="E88" s="33">
        <f>E85+E86+E87</f>
        <v>850</v>
      </c>
      <c r="F88" s="33"/>
      <c r="G88" s="34"/>
      <c r="H88" s="37">
        <f>H85+H86+H87</f>
        <v>27200</v>
      </c>
      <c r="I88" s="112"/>
      <c r="M88" s="3"/>
      <c r="N88" s="3"/>
      <c r="O88" s="3"/>
    </row>
    <row r="89" spans="1:15" ht="12.75" customHeight="1" thickBot="1" x14ac:dyDescent="0.3">
      <c r="A89" s="27" t="s">
        <v>96</v>
      </c>
      <c r="B89" s="28"/>
      <c r="C89" s="28"/>
      <c r="D89" s="28"/>
      <c r="E89" s="23"/>
      <c r="F89" s="24"/>
      <c r="G89" s="25"/>
      <c r="H89" s="26">
        <f>H84+H88</f>
        <v>67401</v>
      </c>
      <c r="I89" s="45">
        <f>H89*5%</f>
        <v>3370.05</v>
      </c>
      <c r="M89" s="3"/>
      <c r="N89" s="3"/>
      <c r="O89" s="3"/>
    </row>
    <row r="90" spans="1:15" ht="12.75" customHeight="1" x14ac:dyDescent="0.25">
      <c r="A90" s="79">
        <v>2502</v>
      </c>
      <c r="B90" s="107" t="s">
        <v>38</v>
      </c>
      <c r="C90" s="4" t="s">
        <v>14</v>
      </c>
      <c r="D90" s="5" t="s">
        <v>11</v>
      </c>
      <c r="E90" s="6">
        <v>3</v>
      </c>
      <c r="F90" s="6">
        <v>5</v>
      </c>
      <c r="G90" s="7">
        <v>23</v>
      </c>
      <c r="H90" s="9">
        <f t="shared" ref="H90:H97" si="13">F90*G90</f>
        <v>115</v>
      </c>
      <c r="I90" s="83"/>
    </row>
    <row r="91" spans="1:15" ht="12.75" customHeight="1" x14ac:dyDescent="0.25">
      <c r="A91" s="79"/>
      <c r="B91" s="81"/>
      <c r="C91" s="8" t="s">
        <v>5</v>
      </c>
      <c r="D91" s="5" t="s">
        <v>11</v>
      </c>
      <c r="E91" s="6">
        <v>6</v>
      </c>
      <c r="F91" s="6">
        <v>10</v>
      </c>
      <c r="G91" s="7">
        <v>23</v>
      </c>
      <c r="H91" s="9">
        <f t="shared" si="13"/>
        <v>230</v>
      </c>
      <c r="I91" s="83"/>
    </row>
    <row r="92" spans="1:15" ht="12.75" customHeight="1" x14ac:dyDescent="0.25">
      <c r="A92" s="79"/>
      <c r="B92" s="81"/>
      <c r="C92" s="4" t="s">
        <v>14</v>
      </c>
      <c r="D92" s="5" t="s">
        <v>13</v>
      </c>
      <c r="E92" s="6">
        <v>4</v>
      </c>
      <c r="F92" s="6">
        <v>7</v>
      </c>
      <c r="G92" s="7">
        <v>23</v>
      </c>
      <c r="H92" s="9">
        <f t="shared" si="13"/>
        <v>161</v>
      </c>
      <c r="I92" s="83"/>
    </row>
    <row r="93" spans="1:15" ht="12.75" customHeight="1" x14ac:dyDescent="0.25">
      <c r="A93" s="79"/>
      <c r="B93" s="81"/>
      <c r="C93" s="4" t="s">
        <v>5</v>
      </c>
      <c r="D93" s="5" t="s">
        <v>13</v>
      </c>
      <c r="E93" s="6">
        <v>1</v>
      </c>
      <c r="F93" s="6">
        <v>2</v>
      </c>
      <c r="G93" s="7">
        <v>23</v>
      </c>
      <c r="H93" s="9">
        <f t="shared" si="13"/>
        <v>46</v>
      </c>
      <c r="I93" s="83"/>
    </row>
    <row r="94" spans="1:15" ht="12.75" customHeight="1" x14ac:dyDescent="0.25">
      <c r="A94" s="79"/>
      <c r="B94" s="81"/>
      <c r="C94" s="4" t="s">
        <v>9</v>
      </c>
      <c r="D94" s="16" t="s">
        <v>4</v>
      </c>
      <c r="E94" s="6">
        <v>8</v>
      </c>
      <c r="F94" s="6">
        <v>15</v>
      </c>
      <c r="G94" s="7">
        <v>23</v>
      </c>
      <c r="H94" s="9">
        <f t="shared" si="13"/>
        <v>345</v>
      </c>
      <c r="I94" s="83"/>
    </row>
    <row r="95" spans="1:15" ht="12.75" customHeight="1" x14ac:dyDescent="0.25">
      <c r="A95" s="79"/>
      <c r="B95" s="81"/>
      <c r="C95" s="4" t="s">
        <v>14</v>
      </c>
      <c r="D95" s="16" t="s">
        <v>4</v>
      </c>
      <c r="E95" s="6">
        <v>81</v>
      </c>
      <c r="F95" s="6">
        <v>147</v>
      </c>
      <c r="G95" s="7">
        <v>23</v>
      </c>
      <c r="H95" s="9">
        <f t="shared" si="13"/>
        <v>3381</v>
      </c>
      <c r="I95" s="83"/>
    </row>
    <row r="96" spans="1:15" ht="12.75" customHeight="1" x14ac:dyDescent="0.25">
      <c r="A96" s="79"/>
      <c r="B96" s="81"/>
      <c r="C96" s="4" t="s">
        <v>15</v>
      </c>
      <c r="D96" s="16" t="s">
        <v>4</v>
      </c>
      <c r="E96" s="6">
        <v>94</v>
      </c>
      <c r="F96" s="6">
        <v>171</v>
      </c>
      <c r="G96" s="7">
        <v>23</v>
      </c>
      <c r="H96" s="9">
        <f t="shared" si="13"/>
        <v>3933</v>
      </c>
      <c r="I96" s="83"/>
    </row>
    <row r="97" spans="1:9" ht="12.75" customHeight="1" x14ac:dyDescent="0.25">
      <c r="A97" s="79"/>
      <c r="B97" s="81"/>
      <c r="C97" s="4" t="s">
        <v>5</v>
      </c>
      <c r="D97" s="30" t="s">
        <v>4</v>
      </c>
      <c r="E97" s="6">
        <v>105</v>
      </c>
      <c r="F97" s="6">
        <v>191</v>
      </c>
      <c r="G97" s="7">
        <v>23</v>
      </c>
      <c r="H97" s="9">
        <f t="shared" si="13"/>
        <v>4393</v>
      </c>
      <c r="I97" s="83"/>
    </row>
    <row r="98" spans="1:9" ht="12.75" customHeight="1" x14ac:dyDescent="0.25">
      <c r="A98" s="79"/>
      <c r="B98" s="10" t="s">
        <v>21</v>
      </c>
      <c r="C98" s="10"/>
      <c r="D98" s="12"/>
      <c r="E98" s="13">
        <f>SUM(E90:E97)</f>
        <v>302</v>
      </c>
      <c r="F98" s="13"/>
      <c r="G98" s="14"/>
      <c r="H98" s="15">
        <f>SUM(H90:H97)</f>
        <v>12604</v>
      </c>
      <c r="I98" s="83"/>
    </row>
    <row r="99" spans="1:9" ht="12.75" customHeight="1" x14ac:dyDescent="0.25">
      <c r="A99" s="79"/>
      <c r="B99" s="108" t="s">
        <v>39</v>
      </c>
      <c r="C99" s="4" t="s">
        <v>40</v>
      </c>
      <c r="D99" s="5" t="s">
        <v>11</v>
      </c>
      <c r="E99" s="6">
        <v>8</v>
      </c>
      <c r="F99" s="6">
        <v>13</v>
      </c>
      <c r="G99" s="7">
        <v>23</v>
      </c>
      <c r="H99" s="9">
        <f t="shared" ref="H99:H109" si="14">F99*G99</f>
        <v>299</v>
      </c>
      <c r="I99" s="83"/>
    </row>
    <row r="100" spans="1:9" ht="12.75" customHeight="1" x14ac:dyDescent="0.25">
      <c r="A100" s="79"/>
      <c r="B100" s="106"/>
      <c r="C100" s="4" t="s">
        <v>29</v>
      </c>
      <c r="D100" s="5" t="s">
        <v>11</v>
      </c>
      <c r="E100" s="6">
        <v>4</v>
      </c>
      <c r="F100" s="6">
        <v>7</v>
      </c>
      <c r="G100" s="7">
        <v>23</v>
      </c>
      <c r="H100" s="9">
        <f t="shared" si="14"/>
        <v>161</v>
      </c>
      <c r="I100" s="83"/>
    </row>
    <row r="101" spans="1:9" ht="12.75" customHeight="1" x14ac:dyDescent="0.25">
      <c r="A101" s="79"/>
      <c r="B101" s="106"/>
      <c r="C101" s="4" t="s">
        <v>9</v>
      </c>
      <c r="D101" s="5" t="s">
        <v>11</v>
      </c>
      <c r="E101" s="6">
        <v>6</v>
      </c>
      <c r="F101" s="6">
        <v>10</v>
      </c>
      <c r="G101" s="7">
        <v>23</v>
      </c>
      <c r="H101" s="9">
        <f t="shared" si="14"/>
        <v>230</v>
      </c>
      <c r="I101" s="83"/>
    </row>
    <row r="102" spans="1:9" ht="12.75" customHeight="1" x14ac:dyDescent="0.25">
      <c r="A102" s="79"/>
      <c r="B102" s="106"/>
      <c r="C102" s="4" t="s">
        <v>40</v>
      </c>
      <c r="D102" s="5" t="s">
        <v>13</v>
      </c>
      <c r="E102" s="6">
        <v>1</v>
      </c>
      <c r="F102" s="6">
        <v>2</v>
      </c>
      <c r="G102" s="7">
        <v>23</v>
      </c>
      <c r="H102" s="9">
        <f t="shared" si="14"/>
        <v>46</v>
      </c>
      <c r="I102" s="83"/>
    </row>
    <row r="103" spans="1:9" ht="12.75" customHeight="1" x14ac:dyDescent="0.25">
      <c r="A103" s="79"/>
      <c r="B103" s="106"/>
      <c r="C103" s="4" t="s">
        <v>29</v>
      </c>
      <c r="D103" s="5" t="s">
        <v>13</v>
      </c>
      <c r="E103" s="6">
        <v>1</v>
      </c>
      <c r="F103" s="6">
        <v>2</v>
      </c>
      <c r="G103" s="7">
        <v>23</v>
      </c>
      <c r="H103" s="9">
        <f t="shared" si="14"/>
        <v>46</v>
      </c>
      <c r="I103" s="83"/>
    </row>
    <row r="104" spans="1:9" ht="12.75" customHeight="1" x14ac:dyDescent="0.25">
      <c r="A104" s="79"/>
      <c r="B104" s="106"/>
      <c r="C104" s="4" t="s">
        <v>9</v>
      </c>
      <c r="D104" s="5" t="s">
        <v>13</v>
      </c>
      <c r="E104" s="6">
        <v>1</v>
      </c>
      <c r="F104" s="6">
        <v>2</v>
      </c>
      <c r="G104" s="7">
        <v>23</v>
      </c>
      <c r="H104" s="9">
        <f t="shared" si="14"/>
        <v>46</v>
      </c>
      <c r="I104" s="83"/>
    </row>
    <row r="105" spans="1:9" ht="12.75" customHeight="1" x14ac:dyDescent="0.25">
      <c r="A105" s="79"/>
      <c r="B105" s="106"/>
      <c r="C105" s="4" t="s">
        <v>40</v>
      </c>
      <c r="D105" s="16" t="s">
        <v>4</v>
      </c>
      <c r="E105" s="6">
        <v>40</v>
      </c>
      <c r="F105" s="6">
        <v>73</v>
      </c>
      <c r="G105" s="7">
        <v>23</v>
      </c>
      <c r="H105" s="9">
        <f t="shared" si="14"/>
        <v>1679</v>
      </c>
      <c r="I105" s="83"/>
    </row>
    <row r="106" spans="1:9" ht="12.75" customHeight="1" x14ac:dyDescent="0.25">
      <c r="A106" s="79"/>
      <c r="B106" s="106"/>
      <c r="C106" s="4" t="s">
        <v>29</v>
      </c>
      <c r="D106" s="16" t="s">
        <v>4</v>
      </c>
      <c r="E106" s="6">
        <v>33</v>
      </c>
      <c r="F106" s="6">
        <v>60</v>
      </c>
      <c r="G106" s="7">
        <v>23</v>
      </c>
      <c r="H106" s="9">
        <f t="shared" si="14"/>
        <v>1380</v>
      </c>
      <c r="I106" s="83"/>
    </row>
    <row r="107" spans="1:9" ht="12.75" customHeight="1" x14ac:dyDescent="0.25">
      <c r="A107" s="79"/>
      <c r="B107" s="106"/>
      <c r="C107" s="4" t="s">
        <v>9</v>
      </c>
      <c r="D107" s="16" t="s">
        <v>4</v>
      </c>
      <c r="E107" s="6">
        <v>42</v>
      </c>
      <c r="F107" s="6">
        <v>76</v>
      </c>
      <c r="G107" s="7">
        <v>23</v>
      </c>
      <c r="H107" s="9">
        <f t="shared" si="14"/>
        <v>1748</v>
      </c>
      <c r="I107" s="83"/>
    </row>
    <row r="108" spans="1:9" ht="12.75" customHeight="1" x14ac:dyDescent="0.25">
      <c r="A108" s="79"/>
      <c r="B108" s="106"/>
      <c r="C108" s="4" t="s">
        <v>5</v>
      </c>
      <c r="D108" s="16" t="s">
        <v>4</v>
      </c>
      <c r="E108" s="6">
        <v>3</v>
      </c>
      <c r="F108" s="6">
        <v>5</v>
      </c>
      <c r="G108" s="7">
        <v>23</v>
      </c>
      <c r="H108" s="9">
        <f t="shared" si="14"/>
        <v>115</v>
      </c>
      <c r="I108" s="83"/>
    </row>
    <row r="109" spans="1:9" ht="12.75" customHeight="1" x14ac:dyDescent="0.25">
      <c r="A109" s="79"/>
      <c r="B109" s="107"/>
      <c r="C109" s="4" t="s">
        <v>15</v>
      </c>
      <c r="D109" s="30" t="s">
        <v>4</v>
      </c>
      <c r="E109" s="6">
        <v>12</v>
      </c>
      <c r="F109" s="6">
        <v>22</v>
      </c>
      <c r="G109" s="7">
        <v>23</v>
      </c>
      <c r="H109" s="9">
        <f t="shared" si="14"/>
        <v>506</v>
      </c>
      <c r="I109" s="83"/>
    </row>
    <row r="110" spans="1:9" ht="12.75" customHeight="1" x14ac:dyDescent="0.25">
      <c r="A110" s="79"/>
      <c r="B110" s="10" t="s">
        <v>21</v>
      </c>
      <c r="C110" s="10"/>
      <c r="D110" s="12"/>
      <c r="E110" s="13">
        <f>SUM(E99:E109)</f>
        <v>151</v>
      </c>
      <c r="F110" s="13"/>
      <c r="G110" s="14"/>
      <c r="H110" s="15">
        <f>SUM(H99:H109)</f>
        <v>6256</v>
      </c>
      <c r="I110" s="83"/>
    </row>
    <row r="111" spans="1:9" ht="12.75" customHeight="1" x14ac:dyDescent="0.25">
      <c r="A111" s="79"/>
      <c r="B111" s="108" t="s">
        <v>41</v>
      </c>
      <c r="C111" s="4" t="s">
        <v>25</v>
      </c>
      <c r="D111" s="5" t="s">
        <v>23</v>
      </c>
      <c r="E111" s="6">
        <v>5</v>
      </c>
      <c r="F111" s="6"/>
      <c r="G111" s="7">
        <v>34</v>
      </c>
      <c r="H111" s="9">
        <f t="shared" ref="H111:H114" si="15">E111*G111</f>
        <v>170</v>
      </c>
      <c r="I111" s="83"/>
    </row>
    <row r="112" spans="1:9" ht="12.75" customHeight="1" x14ac:dyDescent="0.25">
      <c r="A112" s="79"/>
      <c r="B112" s="106"/>
      <c r="C112" s="4" t="s">
        <v>9</v>
      </c>
      <c r="D112" s="5" t="s">
        <v>20</v>
      </c>
      <c r="E112" s="6">
        <v>3</v>
      </c>
      <c r="F112" s="6"/>
      <c r="G112" s="7">
        <v>34</v>
      </c>
      <c r="H112" s="9">
        <f t="shared" si="15"/>
        <v>102</v>
      </c>
      <c r="I112" s="83"/>
    </row>
    <row r="113" spans="1:9" ht="12.75" customHeight="1" x14ac:dyDescent="0.25">
      <c r="A113" s="79"/>
      <c r="B113" s="106"/>
      <c r="C113" s="4" t="s">
        <v>25</v>
      </c>
      <c r="D113" s="5" t="s">
        <v>20</v>
      </c>
      <c r="E113" s="6">
        <v>116</v>
      </c>
      <c r="F113" s="6"/>
      <c r="G113" s="7">
        <v>34</v>
      </c>
      <c r="H113" s="9">
        <f t="shared" si="15"/>
        <v>3944</v>
      </c>
      <c r="I113" s="83"/>
    </row>
    <row r="114" spans="1:9" ht="12.75" customHeight="1" x14ac:dyDescent="0.25">
      <c r="A114" s="79"/>
      <c r="B114" s="106"/>
      <c r="C114" s="4" t="s">
        <v>25</v>
      </c>
      <c r="D114" s="5" t="s">
        <v>26</v>
      </c>
      <c r="E114" s="6">
        <v>25</v>
      </c>
      <c r="F114" s="6"/>
      <c r="G114" s="7">
        <v>34</v>
      </c>
      <c r="H114" s="9">
        <f t="shared" si="15"/>
        <v>850</v>
      </c>
      <c r="I114" s="83"/>
    </row>
    <row r="115" spans="1:9" ht="12.75" customHeight="1" x14ac:dyDescent="0.25">
      <c r="A115" s="79"/>
      <c r="B115" s="106"/>
      <c r="C115" s="4" t="s">
        <v>9</v>
      </c>
      <c r="D115" s="5" t="s">
        <v>11</v>
      </c>
      <c r="E115" s="6">
        <v>3</v>
      </c>
      <c r="F115" s="6">
        <v>5</v>
      </c>
      <c r="G115" s="7">
        <v>23</v>
      </c>
      <c r="H115" s="9">
        <f t="shared" ref="H115:H123" si="16">F115*G115</f>
        <v>115</v>
      </c>
      <c r="I115" s="83"/>
    </row>
    <row r="116" spans="1:9" ht="12.75" customHeight="1" x14ac:dyDescent="0.25">
      <c r="A116" s="79"/>
      <c r="B116" s="106"/>
      <c r="C116" s="4" t="s">
        <v>25</v>
      </c>
      <c r="D116" s="5" t="s">
        <v>11</v>
      </c>
      <c r="E116" s="6">
        <v>96</v>
      </c>
      <c r="F116" s="6">
        <v>148</v>
      </c>
      <c r="G116" s="7">
        <v>23</v>
      </c>
      <c r="H116" s="9">
        <f t="shared" si="16"/>
        <v>3404</v>
      </c>
      <c r="I116" s="83"/>
    </row>
    <row r="117" spans="1:9" ht="12.75" customHeight="1" x14ac:dyDescent="0.25">
      <c r="A117" s="79"/>
      <c r="B117" s="106"/>
      <c r="C117" s="4" t="s">
        <v>25</v>
      </c>
      <c r="D117" s="5" t="s">
        <v>13</v>
      </c>
      <c r="E117" s="6">
        <v>2</v>
      </c>
      <c r="F117" s="6">
        <v>3</v>
      </c>
      <c r="G117" s="7">
        <v>23</v>
      </c>
      <c r="H117" s="9">
        <f t="shared" si="16"/>
        <v>69</v>
      </c>
      <c r="I117" s="83"/>
    </row>
    <row r="118" spans="1:9" ht="12.75" customHeight="1" x14ac:dyDescent="0.25">
      <c r="A118" s="79"/>
      <c r="B118" s="106"/>
      <c r="C118" s="4" t="s">
        <v>9</v>
      </c>
      <c r="D118" s="16" t="s">
        <v>4</v>
      </c>
      <c r="E118" s="6">
        <v>33</v>
      </c>
      <c r="F118" s="6">
        <v>60</v>
      </c>
      <c r="G118" s="7">
        <v>23</v>
      </c>
      <c r="H118" s="9">
        <f t="shared" si="16"/>
        <v>1380</v>
      </c>
      <c r="I118" s="83"/>
    </row>
    <row r="119" spans="1:9" ht="12.75" customHeight="1" x14ac:dyDescent="0.25">
      <c r="A119" s="79"/>
      <c r="B119" s="106"/>
      <c r="C119" s="4" t="s">
        <v>14</v>
      </c>
      <c r="D119" s="16" t="s">
        <v>4</v>
      </c>
      <c r="E119" s="6">
        <v>22</v>
      </c>
      <c r="F119" s="6">
        <v>40</v>
      </c>
      <c r="G119" s="7">
        <v>23</v>
      </c>
      <c r="H119" s="9">
        <f t="shared" si="16"/>
        <v>920</v>
      </c>
      <c r="I119" s="83"/>
    </row>
    <row r="120" spans="1:9" ht="12.75" customHeight="1" x14ac:dyDescent="0.25">
      <c r="A120" s="79"/>
      <c r="B120" s="106"/>
      <c r="C120" s="4" t="s">
        <v>25</v>
      </c>
      <c r="D120" s="16" t="s">
        <v>4</v>
      </c>
      <c r="E120" s="6">
        <v>156</v>
      </c>
      <c r="F120" s="6">
        <v>260</v>
      </c>
      <c r="G120" s="7">
        <v>23</v>
      </c>
      <c r="H120" s="9">
        <f t="shared" si="16"/>
        <v>5980</v>
      </c>
      <c r="I120" s="83"/>
    </row>
    <row r="121" spans="1:9" ht="12.75" customHeight="1" x14ac:dyDescent="0.25">
      <c r="A121" s="79"/>
      <c r="B121" s="106"/>
      <c r="C121" s="4" t="s">
        <v>12</v>
      </c>
      <c r="D121" s="16" t="s">
        <v>4</v>
      </c>
      <c r="E121" s="6">
        <v>12</v>
      </c>
      <c r="F121" s="6">
        <v>22</v>
      </c>
      <c r="G121" s="7">
        <v>23</v>
      </c>
      <c r="H121" s="9">
        <f t="shared" si="16"/>
        <v>506</v>
      </c>
      <c r="I121" s="83"/>
    </row>
    <row r="122" spans="1:9" ht="12.75" customHeight="1" x14ac:dyDescent="0.25">
      <c r="A122" s="79"/>
      <c r="B122" s="106"/>
      <c r="C122" s="4" t="s">
        <v>15</v>
      </c>
      <c r="D122" s="16" t="s">
        <v>4</v>
      </c>
      <c r="E122" s="6">
        <v>35</v>
      </c>
      <c r="F122" s="6">
        <v>64</v>
      </c>
      <c r="G122" s="7">
        <v>23</v>
      </c>
      <c r="H122" s="9">
        <f t="shared" si="16"/>
        <v>1472</v>
      </c>
      <c r="I122" s="83"/>
    </row>
    <row r="123" spans="1:9" ht="12.75" customHeight="1" x14ac:dyDescent="0.25">
      <c r="A123" s="79"/>
      <c r="B123" s="106"/>
      <c r="C123" s="4" t="s">
        <v>5</v>
      </c>
      <c r="D123" s="30" t="s">
        <v>4</v>
      </c>
      <c r="E123" s="6">
        <v>7</v>
      </c>
      <c r="F123" s="6">
        <v>13</v>
      </c>
      <c r="G123" s="7">
        <v>23</v>
      </c>
      <c r="H123" s="9">
        <f t="shared" si="16"/>
        <v>299</v>
      </c>
      <c r="I123" s="83"/>
    </row>
    <row r="124" spans="1:9" ht="12.75" customHeight="1" x14ac:dyDescent="0.25">
      <c r="A124" s="79"/>
      <c r="B124" s="10" t="s">
        <v>21</v>
      </c>
      <c r="C124" s="10"/>
      <c r="D124" s="12"/>
      <c r="E124" s="13">
        <f>SUM(E111:E123)</f>
        <v>515</v>
      </c>
      <c r="F124" s="13"/>
      <c r="G124" s="14"/>
      <c r="H124" s="15">
        <f>SUM(H111:H123)</f>
        <v>19211</v>
      </c>
      <c r="I124" s="83"/>
    </row>
    <row r="125" spans="1:9" ht="12.75" customHeight="1" x14ac:dyDescent="0.25">
      <c r="A125" s="79"/>
      <c r="B125" s="85" t="s">
        <v>22</v>
      </c>
      <c r="C125" s="85"/>
      <c r="D125" s="85"/>
      <c r="E125" s="35">
        <f>E98+E110+E124</f>
        <v>968</v>
      </c>
      <c r="F125" s="18"/>
      <c r="G125" s="19"/>
      <c r="H125" s="20">
        <f>H98+H110+H124</f>
        <v>38071</v>
      </c>
      <c r="I125" s="83"/>
    </row>
    <row r="126" spans="1:9" ht="12.75" customHeight="1" x14ac:dyDescent="0.25">
      <c r="A126" s="79"/>
      <c r="B126" s="86" t="s">
        <v>19</v>
      </c>
      <c r="C126" s="87"/>
      <c r="D126" s="88"/>
      <c r="E126" s="21">
        <v>250</v>
      </c>
      <c r="F126" s="21"/>
      <c r="G126" s="22">
        <v>32</v>
      </c>
      <c r="H126" s="36">
        <f>E126*G126</f>
        <v>8000</v>
      </c>
      <c r="I126" s="83"/>
    </row>
    <row r="127" spans="1:9" ht="12.75" customHeight="1" x14ac:dyDescent="0.25">
      <c r="A127" s="79"/>
      <c r="B127" s="86" t="s">
        <v>27</v>
      </c>
      <c r="C127" s="87"/>
      <c r="D127" s="88"/>
      <c r="E127" s="21">
        <v>500</v>
      </c>
      <c r="F127" s="21"/>
      <c r="G127" s="22">
        <v>32</v>
      </c>
      <c r="H127" s="36">
        <f>E127*G127</f>
        <v>16000</v>
      </c>
      <c r="I127" s="83"/>
    </row>
    <row r="128" spans="1:9" ht="12.75" customHeight="1" x14ac:dyDescent="0.25">
      <c r="A128" s="79"/>
      <c r="B128" s="86" t="s">
        <v>28</v>
      </c>
      <c r="C128" s="87"/>
      <c r="D128" s="88"/>
      <c r="E128" s="21">
        <v>50</v>
      </c>
      <c r="F128" s="21"/>
      <c r="G128" s="22">
        <v>32</v>
      </c>
      <c r="H128" s="36">
        <f t="shared" ref="H128" si="17">E128*G128</f>
        <v>1600</v>
      </c>
      <c r="I128" s="83"/>
    </row>
    <row r="129" spans="1:9" ht="30.75" customHeight="1" thickBot="1" x14ac:dyDescent="0.3">
      <c r="A129" s="80"/>
      <c r="B129" s="89" t="s">
        <v>18</v>
      </c>
      <c r="C129" s="90"/>
      <c r="D129" s="91"/>
      <c r="E129" s="33">
        <f>E126+E127+E128</f>
        <v>800</v>
      </c>
      <c r="F129" s="33"/>
      <c r="G129" s="34"/>
      <c r="H129" s="37">
        <f>H126+H127+H128</f>
        <v>25600</v>
      </c>
      <c r="I129" s="84"/>
    </row>
    <row r="130" spans="1:9" ht="12.75" customHeight="1" thickBot="1" x14ac:dyDescent="0.3">
      <c r="A130" s="27" t="s">
        <v>97</v>
      </c>
      <c r="B130" s="28"/>
      <c r="C130" s="28"/>
      <c r="D130" s="28"/>
      <c r="E130" s="23"/>
      <c r="F130" s="24"/>
      <c r="G130" s="25"/>
      <c r="H130" s="26">
        <f>H129+H125</f>
        <v>63671</v>
      </c>
      <c r="I130" s="29">
        <f>H130*5%</f>
        <v>3183.55</v>
      </c>
    </row>
    <row r="131" spans="1:9" ht="12.75" customHeight="1" x14ac:dyDescent="0.25">
      <c r="A131" s="79">
        <v>2503</v>
      </c>
      <c r="B131" s="105" t="s">
        <v>45</v>
      </c>
      <c r="C131" s="4" t="s">
        <v>49</v>
      </c>
      <c r="D131" s="5" t="s">
        <v>20</v>
      </c>
      <c r="E131" s="6">
        <v>3</v>
      </c>
      <c r="F131" s="6"/>
      <c r="G131" s="7">
        <v>34</v>
      </c>
      <c r="H131" s="9">
        <f t="shared" ref="H131" si="18">E131*G131</f>
        <v>102</v>
      </c>
      <c r="I131" s="83"/>
    </row>
    <row r="132" spans="1:9" ht="12.75" customHeight="1" x14ac:dyDescent="0.25">
      <c r="A132" s="79"/>
      <c r="B132" s="106"/>
      <c r="C132" s="4" t="s">
        <v>49</v>
      </c>
      <c r="D132" s="5" t="s">
        <v>11</v>
      </c>
      <c r="E132" s="6">
        <v>4</v>
      </c>
      <c r="F132" s="6">
        <v>6</v>
      </c>
      <c r="G132" s="7">
        <v>23</v>
      </c>
      <c r="H132" s="9">
        <f t="shared" ref="H132:H140" si="19">F132*G132</f>
        <v>138</v>
      </c>
      <c r="I132" s="83"/>
    </row>
    <row r="133" spans="1:9" ht="12.75" customHeight="1" x14ac:dyDescent="0.25">
      <c r="A133" s="79"/>
      <c r="B133" s="106"/>
      <c r="C133" s="4" t="s">
        <v>29</v>
      </c>
      <c r="D133" s="5" t="s">
        <v>11</v>
      </c>
      <c r="E133" s="6">
        <v>11</v>
      </c>
      <c r="F133" s="6">
        <v>18</v>
      </c>
      <c r="G133" s="7">
        <v>23</v>
      </c>
      <c r="H133" s="9">
        <f t="shared" si="19"/>
        <v>414</v>
      </c>
      <c r="I133" s="83"/>
    </row>
    <row r="134" spans="1:9" ht="12.75" customHeight="1" x14ac:dyDescent="0.25">
      <c r="A134" s="79"/>
      <c r="B134" s="106"/>
      <c r="C134" s="4" t="s">
        <v>40</v>
      </c>
      <c r="D134" s="5" t="s">
        <v>11</v>
      </c>
      <c r="E134" s="6">
        <v>6</v>
      </c>
      <c r="F134" s="6">
        <v>10</v>
      </c>
      <c r="G134" s="7">
        <v>23</v>
      </c>
      <c r="H134" s="9">
        <f t="shared" si="19"/>
        <v>230</v>
      </c>
      <c r="I134" s="83"/>
    </row>
    <row r="135" spans="1:9" ht="12.75" customHeight="1" x14ac:dyDescent="0.25">
      <c r="A135" s="79"/>
      <c r="B135" s="106"/>
      <c r="C135" s="4" t="s">
        <v>29</v>
      </c>
      <c r="D135" s="5" t="s">
        <v>13</v>
      </c>
      <c r="E135" s="6">
        <v>2</v>
      </c>
      <c r="F135" s="6">
        <v>3</v>
      </c>
      <c r="G135" s="7">
        <v>23</v>
      </c>
      <c r="H135" s="9">
        <f t="shared" si="19"/>
        <v>69</v>
      </c>
      <c r="I135" s="83"/>
    </row>
    <row r="136" spans="1:9" ht="12.75" customHeight="1" x14ac:dyDescent="0.25">
      <c r="A136" s="79"/>
      <c r="B136" s="106"/>
      <c r="C136" s="4" t="s">
        <v>9</v>
      </c>
      <c r="D136" s="16" t="s">
        <v>4</v>
      </c>
      <c r="E136" s="6">
        <v>17</v>
      </c>
      <c r="F136" s="6">
        <v>31</v>
      </c>
      <c r="G136" s="7">
        <v>23</v>
      </c>
      <c r="H136" s="9">
        <f t="shared" si="19"/>
        <v>713</v>
      </c>
      <c r="I136" s="83"/>
    </row>
    <row r="137" spans="1:9" ht="12.75" customHeight="1" x14ac:dyDescent="0.25">
      <c r="A137" s="79"/>
      <c r="B137" s="106"/>
      <c r="C137" s="4" t="s">
        <v>49</v>
      </c>
      <c r="D137" s="16" t="s">
        <v>4</v>
      </c>
      <c r="E137" s="6">
        <v>3</v>
      </c>
      <c r="F137" s="6">
        <v>5</v>
      </c>
      <c r="G137" s="7">
        <v>23</v>
      </c>
      <c r="H137" s="9">
        <f t="shared" si="19"/>
        <v>115</v>
      </c>
      <c r="I137" s="83"/>
    </row>
    <row r="138" spans="1:9" ht="12.75" customHeight="1" x14ac:dyDescent="0.25">
      <c r="A138" s="79"/>
      <c r="B138" s="106"/>
      <c r="C138" s="4" t="s">
        <v>29</v>
      </c>
      <c r="D138" s="16" t="s">
        <v>4</v>
      </c>
      <c r="E138" s="6">
        <v>75</v>
      </c>
      <c r="F138" s="6">
        <v>136</v>
      </c>
      <c r="G138" s="7">
        <v>23</v>
      </c>
      <c r="H138" s="9">
        <f t="shared" si="19"/>
        <v>3128</v>
      </c>
      <c r="I138" s="83"/>
    </row>
    <row r="139" spans="1:9" ht="12.75" customHeight="1" x14ac:dyDescent="0.25">
      <c r="A139" s="79"/>
      <c r="B139" s="106"/>
      <c r="C139" s="4" t="s">
        <v>15</v>
      </c>
      <c r="D139" s="16" t="s">
        <v>4</v>
      </c>
      <c r="E139" s="6">
        <v>4</v>
      </c>
      <c r="F139" s="6">
        <v>7</v>
      </c>
      <c r="G139" s="7">
        <v>23</v>
      </c>
      <c r="H139" s="9">
        <f t="shared" si="19"/>
        <v>161</v>
      </c>
      <c r="I139" s="83"/>
    </row>
    <row r="140" spans="1:9" ht="12.75" customHeight="1" x14ac:dyDescent="0.25">
      <c r="A140" s="79"/>
      <c r="B140" s="107"/>
      <c r="C140" s="4" t="s">
        <v>40</v>
      </c>
      <c r="D140" s="16" t="s">
        <v>4</v>
      </c>
      <c r="E140" s="6">
        <v>54</v>
      </c>
      <c r="F140" s="6">
        <v>98</v>
      </c>
      <c r="G140" s="7">
        <v>23</v>
      </c>
      <c r="H140" s="9">
        <f t="shared" si="19"/>
        <v>2254</v>
      </c>
      <c r="I140" s="83"/>
    </row>
    <row r="141" spans="1:9" ht="12.75" customHeight="1" thickBot="1" x14ac:dyDescent="0.3">
      <c r="A141" s="79"/>
      <c r="B141" s="10" t="s">
        <v>21</v>
      </c>
      <c r="C141" s="10"/>
      <c r="D141" s="31"/>
      <c r="E141" s="13">
        <f>SUM(E131:E140)</f>
        <v>179</v>
      </c>
      <c r="F141" s="13"/>
      <c r="G141" s="14"/>
      <c r="H141" s="15">
        <f>SUM(H131:H140)</f>
        <v>7324</v>
      </c>
      <c r="I141" s="83"/>
    </row>
    <row r="142" spans="1:9" ht="12.75" customHeight="1" x14ac:dyDescent="0.25">
      <c r="A142" s="79"/>
      <c r="B142" s="108" t="s">
        <v>46</v>
      </c>
      <c r="C142" s="32" t="s">
        <v>25</v>
      </c>
      <c r="D142" s="5" t="s">
        <v>20</v>
      </c>
      <c r="E142" s="6">
        <v>3</v>
      </c>
      <c r="F142" s="6"/>
      <c r="G142" s="7">
        <v>34</v>
      </c>
      <c r="H142" s="9">
        <f t="shared" ref="H142" si="20">E142*G142</f>
        <v>102</v>
      </c>
      <c r="I142" s="83"/>
    </row>
    <row r="143" spans="1:9" ht="12.75" customHeight="1" x14ac:dyDescent="0.25">
      <c r="A143" s="79"/>
      <c r="B143" s="106"/>
      <c r="C143" s="4" t="s">
        <v>25</v>
      </c>
      <c r="D143" s="5" t="s">
        <v>11</v>
      </c>
      <c r="E143" s="6">
        <v>25</v>
      </c>
      <c r="F143" s="6">
        <v>38</v>
      </c>
      <c r="G143" s="7">
        <v>23</v>
      </c>
      <c r="H143" s="9">
        <f t="shared" ref="H143:H145" si="21">F143*G143</f>
        <v>874</v>
      </c>
      <c r="I143" s="83"/>
    </row>
    <row r="144" spans="1:9" ht="12.75" customHeight="1" x14ac:dyDescent="0.25">
      <c r="A144" s="79"/>
      <c r="B144" s="106"/>
      <c r="C144" s="4" t="s">
        <v>25</v>
      </c>
      <c r="D144" s="5" t="s">
        <v>13</v>
      </c>
      <c r="E144" s="6">
        <v>2</v>
      </c>
      <c r="F144" s="6">
        <v>3</v>
      </c>
      <c r="G144" s="7">
        <v>23</v>
      </c>
      <c r="H144" s="9">
        <f t="shared" si="21"/>
        <v>69</v>
      </c>
      <c r="I144" s="83"/>
    </row>
    <row r="145" spans="1:9" ht="12.75" customHeight="1" x14ac:dyDescent="0.25">
      <c r="A145" s="79"/>
      <c r="B145" s="107"/>
      <c r="C145" s="4" t="s">
        <v>25</v>
      </c>
      <c r="D145" s="16" t="s">
        <v>4</v>
      </c>
      <c r="E145" s="6">
        <v>21</v>
      </c>
      <c r="F145" s="6">
        <v>35</v>
      </c>
      <c r="G145" s="7">
        <v>23</v>
      </c>
      <c r="H145" s="9">
        <f t="shared" si="21"/>
        <v>805</v>
      </c>
      <c r="I145" s="83"/>
    </row>
    <row r="146" spans="1:9" ht="12.75" customHeight="1" x14ac:dyDescent="0.25">
      <c r="A146" s="79"/>
      <c r="B146" s="10" t="s">
        <v>21</v>
      </c>
      <c r="C146" s="10"/>
      <c r="D146" s="31"/>
      <c r="E146" s="13">
        <f>SUM(E142:E145)</f>
        <v>51</v>
      </c>
      <c r="F146" s="13"/>
      <c r="G146" s="14"/>
      <c r="H146" s="15">
        <f>SUM(H142:H145)</f>
        <v>1850</v>
      </c>
      <c r="I146" s="83"/>
    </row>
    <row r="147" spans="1:9" ht="12.75" customHeight="1" x14ac:dyDescent="0.25">
      <c r="A147" s="79"/>
      <c r="B147" s="108" t="s">
        <v>47</v>
      </c>
      <c r="C147" s="4" t="s">
        <v>25</v>
      </c>
      <c r="D147" s="5" t="s">
        <v>11</v>
      </c>
      <c r="E147" s="6">
        <v>40</v>
      </c>
      <c r="F147" s="6">
        <v>61</v>
      </c>
      <c r="G147" s="7">
        <v>23</v>
      </c>
      <c r="H147" s="9">
        <f t="shared" ref="H147:H152" si="22">F147*G147</f>
        <v>1403</v>
      </c>
      <c r="I147" s="83"/>
    </row>
    <row r="148" spans="1:9" ht="12.75" customHeight="1" x14ac:dyDescent="0.25">
      <c r="A148" s="79"/>
      <c r="B148" s="106"/>
      <c r="C148" s="4" t="s">
        <v>25</v>
      </c>
      <c r="D148" s="5" t="s">
        <v>13</v>
      </c>
      <c r="E148" s="6">
        <v>5</v>
      </c>
      <c r="F148" s="6">
        <v>8</v>
      </c>
      <c r="G148" s="7">
        <v>23</v>
      </c>
      <c r="H148" s="9">
        <f t="shared" si="22"/>
        <v>184</v>
      </c>
      <c r="I148" s="83"/>
    </row>
    <row r="149" spans="1:9" ht="12.75" customHeight="1" x14ac:dyDescent="0.25">
      <c r="A149" s="79"/>
      <c r="B149" s="106"/>
      <c r="C149" s="4" t="s">
        <v>14</v>
      </c>
      <c r="D149" s="16" t="s">
        <v>4</v>
      </c>
      <c r="E149" s="6">
        <v>1</v>
      </c>
      <c r="F149" s="6">
        <v>2</v>
      </c>
      <c r="G149" s="7">
        <v>23</v>
      </c>
      <c r="H149" s="9">
        <f t="shared" si="22"/>
        <v>46</v>
      </c>
      <c r="I149" s="83"/>
    </row>
    <row r="150" spans="1:9" ht="12.75" customHeight="1" x14ac:dyDescent="0.25">
      <c r="A150" s="79"/>
      <c r="B150" s="106"/>
      <c r="C150" s="4" t="s">
        <v>25</v>
      </c>
      <c r="D150" s="16" t="s">
        <v>4</v>
      </c>
      <c r="E150" s="6">
        <v>76</v>
      </c>
      <c r="F150" s="6">
        <v>127</v>
      </c>
      <c r="G150" s="7">
        <v>23</v>
      </c>
      <c r="H150" s="9">
        <f t="shared" si="22"/>
        <v>2921</v>
      </c>
      <c r="I150" s="83"/>
    </row>
    <row r="151" spans="1:9" ht="12.75" customHeight="1" x14ac:dyDescent="0.25">
      <c r="A151" s="79"/>
      <c r="B151" s="106"/>
      <c r="C151" s="4" t="s">
        <v>15</v>
      </c>
      <c r="D151" s="16" t="s">
        <v>4</v>
      </c>
      <c r="E151" s="6">
        <v>3</v>
      </c>
      <c r="F151" s="6">
        <v>5</v>
      </c>
      <c r="G151" s="7">
        <v>23</v>
      </c>
      <c r="H151" s="9">
        <f t="shared" si="22"/>
        <v>115</v>
      </c>
      <c r="I151" s="83"/>
    </row>
    <row r="152" spans="1:9" ht="12.75" customHeight="1" x14ac:dyDescent="0.25">
      <c r="A152" s="79"/>
      <c r="B152" s="107"/>
      <c r="C152" s="4" t="s">
        <v>5</v>
      </c>
      <c r="D152" s="16" t="s">
        <v>4</v>
      </c>
      <c r="E152" s="6">
        <v>3</v>
      </c>
      <c r="F152" s="6">
        <v>5</v>
      </c>
      <c r="G152" s="7">
        <v>23</v>
      </c>
      <c r="H152" s="9">
        <f t="shared" si="22"/>
        <v>115</v>
      </c>
      <c r="I152" s="83"/>
    </row>
    <row r="153" spans="1:9" ht="12.75" customHeight="1" x14ac:dyDescent="0.25">
      <c r="A153" s="79"/>
      <c r="B153" s="10" t="s">
        <v>21</v>
      </c>
      <c r="C153" s="10"/>
      <c r="D153" s="31"/>
      <c r="E153" s="13">
        <f>SUM(E147:E152)</f>
        <v>128</v>
      </c>
      <c r="F153" s="13"/>
      <c r="G153" s="14"/>
      <c r="H153" s="15">
        <f>SUM(H147:H152)</f>
        <v>4784</v>
      </c>
      <c r="I153" s="83"/>
    </row>
    <row r="154" spans="1:9" ht="12.75" customHeight="1" x14ac:dyDescent="0.25">
      <c r="A154" s="79"/>
      <c r="B154" s="108" t="s">
        <v>48</v>
      </c>
      <c r="C154" s="4" t="s">
        <v>9</v>
      </c>
      <c r="D154" s="5" t="s">
        <v>11</v>
      </c>
      <c r="E154" s="6">
        <v>38</v>
      </c>
      <c r="F154" s="6">
        <v>63</v>
      </c>
      <c r="G154" s="7">
        <v>23</v>
      </c>
      <c r="H154" s="9">
        <f t="shared" ref="H154:H169" si="23">F154*G154</f>
        <v>1449</v>
      </c>
      <c r="I154" s="83"/>
    </row>
    <row r="155" spans="1:9" ht="12.75" customHeight="1" x14ac:dyDescent="0.25">
      <c r="A155" s="79"/>
      <c r="B155" s="106"/>
      <c r="C155" s="4" t="s">
        <v>29</v>
      </c>
      <c r="D155" s="5" t="s">
        <v>11</v>
      </c>
      <c r="E155" s="6">
        <v>4</v>
      </c>
      <c r="F155" s="6">
        <v>7</v>
      </c>
      <c r="G155" s="7">
        <v>23</v>
      </c>
      <c r="H155" s="9">
        <f t="shared" si="23"/>
        <v>161</v>
      </c>
      <c r="I155" s="83"/>
    </row>
    <row r="156" spans="1:9" ht="12.75" customHeight="1" x14ac:dyDescent="0.25">
      <c r="A156" s="79"/>
      <c r="B156" s="106"/>
      <c r="C156" s="4" t="s">
        <v>14</v>
      </c>
      <c r="D156" s="5" t="s">
        <v>11</v>
      </c>
      <c r="E156" s="6">
        <v>8</v>
      </c>
      <c r="F156" s="6">
        <v>13</v>
      </c>
      <c r="G156" s="7">
        <v>23</v>
      </c>
      <c r="H156" s="9">
        <f t="shared" si="23"/>
        <v>299</v>
      </c>
      <c r="I156" s="83"/>
    </row>
    <row r="157" spans="1:9" ht="12.75" customHeight="1" x14ac:dyDescent="0.25">
      <c r="A157" s="79"/>
      <c r="B157" s="106"/>
      <c r="C157" s="4" t="s">
        <v>5</v>
      </c>
      <c r="D157" s="5" t="s">
        <v>11</v>
      </c>
      <c r="E157" s="6">
        <v>1</v>
      </c>
      <c r="F157" s="6">
        <v>2</v>
      </c>
      <c r="G157" s="7">
        <v>23</v>
      </c>
      <c r="H157" s="9">
        <f t="shared" si="23"/>
        <v>46</v>
      </c>
      <c r="I157" s="83"/>
    </row>
    <row r="158" spans="1:9" ht="12.75" customHeight="1" x14ac:dyDescent="0.25">
      <c r="A158" s="79"/>
      <c r="B158" s="106"/>
      <c r="C158" s="4" t="s">
        <v>15</v>
      </c>
      <c r="D158" s="5" t="s">
        <v>11</v>
      </c>
      <c r="E158" s="6">
        <v>1</v>
      </c>
      <c r="F158" s="6">
        <v>2</v>
      </c>
      <c r="G158" s="7">
        <v>23</v>
      </c>
      <c r="H158" s="9">
        <f t="shared" si="23"/>
        <v>46</v>
      </c>
      <c r="I158" s="83"/>
    </row>
    <row r="159" spans="1:9" ht="12.75" customHeight="1" x14ac:dyDescent="0.25">
      <c r="A159" s="79"/>
      <c r="B159" s="106"/>
      <c r="C159" s="4" t="s">
        <v>51</v>
      </c>
      <c r="D159" s="5" t="s">
        <v>11</v>
      </c>
      <c r="E159" s="6">
        <v>2</v>
      </c>
      <c r="F159" s="6">
        <v>3</v>
      </c>
      <c r="G159" s="7">
        <v>23</v>
      </c>
      <c r="H159" s="9">
        <f t="shared" si="23"/>
        <v>69</v>
      </c>
      <c r="I159" s="83"/>
    </row>
    <row r="160" spans="1:9" ht="12.75" customHeight="1" x14ac:dyDescent="0.25">
      <c r="A160" s="79"/>
      <c r="B160" s="106"/>
      <c r="C160" s="4" t="s">
        <v>9</v>
      </c>
      <c r="D160" s="5" t="s">
        <v>13</v>
      </c>
      <c r="E160" s="6">
        <v>4</v>
      </c>
      <c r="F160" s="6">
        <v>7</v>
      </c>
      <c r="G160" s="7">
        <v>23</v>
      </c>
      <c r="H160" s="9">
        <f t="shared" si="23"/>
        <v>161</v>
      </c>
      <c r="I160" s="83"/>
    </row>
    <row r="161" spans="1:9" ht="12.75" customHeight="1" x14ac:dyDescent="0.25">
      <c r="A161" s="79"/>
      <c r="B161" s="106"/>
      <c r="C161" s="4" t="s">
        <v>29</v>
      </c>
      <c r="D161" s="5" t="s">
        <v>13</v>
      </c>
      <c r="E161" s="6">
        <v>1</v>
      </c>
      <c r="F161" s="6">
        <v>2</v>
      </c>
      <c r="G161" s="7">
        <v>23</v>
      </c>
      <c r="H161" s="9">
        <f t="shared" si="23"/>
        <v>46</v>
      </c>
      <c r="I161" s="83"/>
    </row>
    <row r="162" spans="1:9" ht="12.75" customHeight="1" x14ac:dyDescent="0.25">
      <c r="A162" s="79"/>
      <c r="B162" s="106"/>
      <c r="C162" s="4" t="s">
        <v>14</v>
      </c>
      <c r="D162" s="5" t="s">
        <v>13</v>
      </c>
      <c r="E162" s="6">
        <v>4</v>
      </c>
      <c r="F162" s="6">
        <v>7</v>
      </c>
      <c r="G162" s="7">
        <v>23</v>
      </c>
      <c r="H162" s="9">
        <f t="shared" si="23"/>
        <v>161</v>
      </c>
      <c r="I162" s="83"/>
    </row>
    <row r="163" spans="1:9" ht="12.75" customHeight="1" x14ac:dyDescent="0.25">
      <c r="A163" s="79"/>
      <c r="B163" s="106"/>
      <c r="C163" s="4" t="s">
        <v>51</v>
      </c>
      <c r="D163" s="5" t="s">
        <v>13</v>
      </c>
      <c r="E163" s="6">
        <v>1</v>
      </c>
      <c r="F163" s="6">
        <v>2</v>
      </c>
      <c r="G163" s="7">
        <v>23</v>
      </c>
      <c r="H163" s="9">
        <f t="shared" si="23"/>
        <v>46</v>
      </c>
      <c r="I163" s="83"/>
    </row>
    <row r="164" spans="1:9" ht="12.75" customHeight="1" x14ac:dyDescent="0.25">
      <c r="A164" s="79"/>
      <c r="B164" s="106"/>
      <c r="C164" s="4" t="s">
        <v>9</v>
      </c>
      <c r="D164" s="16" t="s">
        <v>4</v>
      </c>
      <c r="E164" s="6">
        <v>61</v>
      </c>
      <c r="F164" s="6">
        <v>111</v>
      </c>
      <c r="G164" s="7">
        <v>23</v>
      </c>
      <c r="H164" s="9">
        <f t="shared" si="23"/>
        <v>2553</v>
      </c>
      <c r="I164" s="83"/>
    </row>
    <row r="165" spans="1:9" ht="12.75" customHeight="1" x14ac:dyDescent="0.25">
      <c r="A165" s="79"/>
      <c r="B165" s="106"/>
      <c r="C165" s="4" t="s">
        <v>29</v>
      </c>
      <c r="D165" s="16" t="s">
        <v>4</v>
      </c>
      <c r="E165" s="6">
        <v>4</v>
      </c>
      <c r="F165" s="6">
        <v>7</v>
      </c>
      <c r="G165" s="7">
        <v>23</v>
      </c>
      <c r="H165" s="9">
        <f t="shared" si="23"/>
        <v>161</v>
      </c>
      <c r="I165" s="83"/>
    </row>
    <row r="166" spans="1:9" ht="12.75" customHeight="1" x14ac:dyDescent="0.25">
      <c r="A166" s="79"/>
      <c r="B166" s="106"/>
      <c r="C166" s="4" t="s">
        <v>14</v>
      </c>
      <c r="D166" s="16" t="s">
        <v>4</v>
      </c>
      <c r="E166" s="6">
        <v>11</v>
      </c>
      <c r="F166" s="6">
        <v>20</v>
      </c>
      <c r="G166" s="7">
        <v>23</v>
      </c>
      <c r="H166" s="9">
        <f t="shared" si="23"/>
        <v>460</v>
      </c>
      <c r="I166" s="83"/>
    </row>
    <row r="167" spans="1:9" ht="12.75" customHeight="1" x14ac:dyDescent="0.25">
      <c r="A167" s="79"/>
      <c r="B167" s="106"/>
      <c r="C167" s="4" t="s">
        <v>5</v>
      </c>
      <c r="D167" s="16" t="s">
        <v>4</v>
      </c>
      <c r="E167" s="6">
        <v>1</v>
      </c>
      <c r="F167" s="6">
        <v>2</v>
      </c>
      <c r="G167" s="7">
        <v>23</v>
      </c>
      <c r="H167" s="9">
        <f t="shared" si="23"/>
        <v>46</v>
      </c>
      <c r="I167" s="83"/>
    </row>
    <row r="168" spans="1:9" ht="12.75" customHeight="1" x14ac:dyDescent="0.25">
      <c r="A168" s="79"/>
      <c r="B168" s="106"/>
      <c r="C168" s="4" t="s">
        <v>15</v>
      </c>
      <c r="D168" s="16" t="s">
        <v>4</v>
      </c>
      <c r="E168" s="6">
        <v>1</v>
      </c>
      <c r="F168" s="6">
        <v>2</v>
      </c>
      <c r="G168" s="7">
        <v>23</v>
      </c>
      <c r="H168" s="9">
        <f t="shared" si="23"/>
        <v>46</v>
      </c>
      <c r="I168" s="83"/>
    </row>
    <row r="169" spans="1:9" ht="12.75" customHeight="1" x14ac:dyDescent="0.25">
      <c r="A169" s="79"/>
      <c r="B169" s="107"/>
      <c r="C169" s="4" t="s">
        <v>51</v>
      </c>
      <c r="D169" s="16" t="s">
        <v>4</v>
      </c>
      <c r="E169" s="6">
        <v>3</v>
      </c>
      <c r="F169" s="6">
        <v>5</v>
      </c>
      <c r="G169" s="7">
        <v>23</v>
      </c>
      <c r="H169" s="9">
        <f t="shared" si="23"/>
        <v>115</v>
      </c>
      <c r="I169" s="83"/>
    </row>
    <row r="170" spans="1:9" ht="12.75" customHeight="1" x14ac:dyDescent="0.25">
      <c r="A170" s="79"/>
      <c r="B170" s="10" t="s">
        <v>21</v>
      </c>
      <c r="C170" s="10"/>
      <c r="D170" s="31"/>
      <c r="E170" s="13">
        <f>SUM(E154:E169)</f>
        <v>145</v>
      </c>
      <c r="F170" s="13"/>
      <c r="G170" s="14"/>
      <c r="H170" s="15">
        <f>SUM(H154:H169)</f>
        <v>5865</v>
      </c>
      <c r="I170" s="83"/>
    </row>
    <row r="171" spans="1:9" ht="12.75" customHeight="1" x14ac:dyDescent="0.25">
      <c r="A171" s="79"/>
      <c r="B171" s="85" t="s">
        <v>22</v>
      </c>
      <c r="C171" s="85"/>
      <c r="D171" s="85"/>
      <c r="E171" s="35">
        <f>E141+E146+E153+E170</f>
        <v>503</v>
      </c>
      <c r="F171" s="18"/>
      <c r="G171" s="19"/>
      <c r="H171" s="20">
        <f>H141+H146+H153+H170</f>
        <v>19823</v>
      </c>
      <c r="I171" s="83"/>
    </row>
    <row r="172" spans="1:9" ht="12.75" customHeight="1" x14ac:dyDescent="0.25">
      <c r="A172" s="79"/>
      <c r="B172" s="86" t="s">
        <v>19</v>
      </c>
      <c r="C172" s="87"/>
      <c r="D172" s="88"/>
      <c r="E172" s="21">
        <v>170</v>
      </c>
      <c r="F172" s="21"/>
      <c r="G172" s="22">
        <v>32</v>
      </c>
      <c r="H172" s="36">
        <f t="shared" ref="H172" si="24">E172*G172</f>
        <v>5440</v>
      </c>
      <c r="I172" s="83"/>
    </row>
    <row r="173" spans="1:9" ht="12.75" customHeight="1" x14ac:dyDescent="0.25">
      <c r="A173" s="79"/>
      <c r="B173" s="86" t="s">
        <v>27</v>
      </c>
      <c r="C173" s="87"/>
      <c r="D173" s="88"/>
      <c r="E173" s="21">
        <v>200</v>
      </c>
      <c r="F173" s="21"/>
      <c r="G173" s="22">
        <v>32</v>
      </c>
      <c r="H173" s="36">
        <f t="shared" ref="H173:H174" si="25">E173*G173</f>
        <v>6400</v>
      </c>
      <c r="I173" s="83"/>
    </row>
    <row r="174" spans="1:9" ht="12.75" customHeight="1" x14ac:dyDescent="0.25">
      <c r="A174" s="79"/>
      <c r="B174" s="86" t="s">
        <v>28</v>
      </c>
      <c r="C174" s="87"/>
      <c r="D174" s="88"/>
      <c r="E174" s="21">
        <v>100</v>
      </c>
      <c r="F174" s="21"/>
      <c r="G174" s="22">
        <v>32</v>
      </c>
      <c r="H174" s="36">
        <f t="shared" si="25"/>
        <v>3200</v>
      </c>
      <c r="I174" s="83"/>
    </row>
    <row r="175" spans="1:9" ht="32.25" customHeight="1" thickBot="1" x14ac:dyDescent="0.3">
      <c r="A175" s="80"/>
      <c r="B175" s="89" t="s">
        <v>18</v>
      </c>
      <c r="C175" s="90"/>
      <c r="D175" s="91"/>
      <c r="E175" s="33">
        <f>E172+E173+E174</f>
        <v>470</v>
      </c>
      <c r="F175" s="33"/>
      <c r="G175" s="34"/>
      <c r="H175" s="37">
        <f>H172+H173+H174</f>
        <v>15040</v>
      </c>
      <c r="I175" s="84"/>
    </row>
    <row r="176" spans="1:9" ht="12.75" customHeight="1" thickBot="1" x14ac:dyDescent="0.3">
      <c r="A176" s="27" t="s">
        <v>98</v>
      </c>
      <c r="B176" s="28"/>
      <c r="C176" s="28"/>
      <c r="D176" s="28"/>
      <c r="E176" s="23"/>
      <c r="F176" s="24"/>
      <c r="G176" s="25"/>
      <c r="H176" s="26">
        <f>H175+H171</f>
        <v>34863</v>
      </c>
      <c r="I176" s="29">
        <f>H176*5%</f>
        <v>1743.15</v>
      </c>
    </row>
    <row r="177" spans="1:9" ht="12.75" customHeight="1" x14ac:dyDescent="0.25">
      <c r="A177" s="79">
        <v>2504</v>
      </c>
      <c r="B177" s="106" t="s">
        <v>50</v>
      </c>
      <c r="C177" s="4" t="s">
        <v>24</v>
      </c>
      <c r="D177" s="5" t="s">
        <v>42</v>
      </c>
      <c r="E177" s="6">
        <v>1</v>
      </c>
      <c r="F177" s="6"/>
      <c r="G177" s="7">
        <v>34</v>
      </c>
      <c r="H177" s="49">
        <f t="shared" ref="H177:H182" si="26">E177*G177</f>
        <v>34</v>
      </c>
      <c r="I177" s="83"/>
    </row>
    <row r="178" spans="1:9" ht="12.75" customHeight="1" x14ac:dyDescent="0.25">
      <c r="A178" s="79"/>
      <c r="B178" s="106"/>
      <c r="C178" s="4" t="s">
        <v>29</v>
      </c>
      <c r="D178" s="46" t="s">
        <v>42</v>
      </c>
      <c r="E178" s="6">
        <v>3</v>
      </c>
      <c r="F178" s="6"/>
      <c r="G178" s="7">
        <v>34</v>
      </c>
      <c r="H178" s="9">
        <f t="shared" si="26"/>
        <v>102</v>
      </c>
      <c r="I178" s="83"/>
    </row>
    <row r="179" spans="1:9" ht="12.75" customHeight="1" x14ac:dyDescent="0.25">
      <c r="A179" s="79"/>
      <c r="B179" s="106"/>
      <c r="C179" s="4" t="s">
        <v>9</v>
      </c>
      <c r="D179" s="46" t="s">
        <v>42</v>
      </c>
      <c r="E179" s="6">
        <v>2</v>
      </c>
      <c r="F179" s="6"/>
      <c r="G179" s="7">
        <v>34</v>
      </c>
      <c r="H179" s="9">
        <f t="shared" si="26"/>
        <v>68</v>
      </c>
      <c r="I179" s="83"/>
    </row>
    <row r="180" spans="1:9" ht="12.75" customHeight="1" x14ac:dyDescent="0.25">
      <c r="A180" s="79"/>
      <c r="B180" s="106"/>
      <c r="C180" s="4" t="s">
        <v>24</v>
      </c>
      <c r="D180" s="5" t="s">
        <v>20</v>
      </c>
      <c r="E180" s="6">
        <v>2</v>
      </c>
      <c r="F180" s="6"/>
      <c r="G180" s="7">
        <v>34</v>
      </c>
      <c r="H180" s="9">
        <f t="shared" si="26"/>
        <v>68</v>
      </c>
      <c r="I180" s="83"/>
    </row>
    <row r="181" spans="1:9" ht="12.75" customHeight="1" x14ac:dyDescent="0.25">
      <c r="A181" s="79"/>
      <c r="B181" s="106"/>
      <c r="C181" s="4" t="s">
        <v>29</v>
      </c>
      <c r="D181" s="5" t="s">
        <v>20</v>
      </c>
      <c r="E181" s="6">
        <v>29</v>
      </c>
      <c r="F181" s="6"/>
      <c r="G181" s="7">
        <v>34</v>
      </c>
      <c r="H181" s="9">
        <f t="shared" si="26"/>
        <v>986</v>
      </c>
      <c r="I181" s="83"/>
    </row>
    <row r="182" spans="1:9" ht="12.75" customHeight="1" x14ac:dyDescent="0.25">
      <c r="A182" s="79"/>
      <c r="B182" s="106"/>
      <c r="C182" s="4" t="s">
        <v>9</v>
      </c>
      <c r="D182" s="5" t="s">
        <v>20</v>
      </c>
      <c r="E182" s="6">
        <v>4</v>
      </c>
      <c r="F182" s="6"/>
      <c r="G182" s="7">
        <v>34</v>
      </c>
      <c r="H182" s="9">
        <f t="shared" si="26"/>
        <v>136</v>
      </c>
      <c r="I182" s="83"/>
    </row>
    <row r="183" spans="1:9" ht="12.75" customHeight="1" x14ac:dyDescent="0.25">
      <c r="A183" s="79"/>
      <c r="B183" s="106"/>
      <c r="C183" s="4" t="s">
        <v>29</v>
      </c>
      <c r="D183" s="5" t="s">
        <v>11</v>
      </c>
      <c r="E183" s="6">
        <v>14</v>
      </c>
      <c r="F183" s="6">
        <v>23</v>
      </c>
      <c r="G183" s="7">
        <v>23</v>
      </c>
      <c r="H183" s="9">
        <f t="shared" ref="H183:H191" si="27">F183*G183</f>
        <v>529</v>
      </c>
      <c r="I183" s="83"/>
    </row>
    <row r="184" spans="1:9" ht="12.75" customHeight="1" x14ac:dyDescent="0.25">
      <c r="A184" s="79"/>
      <c r="B184" s="106"/>
      <c r="C184" s="4" t="s">
        <v>14</v>
      </c>
      <c r="D184" s="5" t="s">
        <v>11</v>
      </c>
      <c r="E184" s="6">
        <v>1</v>
      </c>
      <c r="F184" s="6">
        <v>2</v>
      </c>
      <c r="G184" s="7">
        <v>23</v>
      </c>
      <c r="H184" s="9">
        <f t="shared" si="27"/>
        <v>46</v>
      </c>
      <c r="I184" s="83"/>
    </row>
    <row r="185" spans="1:9" ht="12.75" customHeight="1" x14ac:dyDescent="0.25">
      <c r="A185" s="79"/>
      <c r="B185" s="106"/>
      <c r="C185" s="4" t="s">
        <v>9</v>
      </c>
      <c r="D185" s="5" t="s">
        <v>11</v>
      </c>
      <c r="E185" s="6">
        <v>1</v>
      </c>
      <c r="F185" s="6">
        <v>2</v>
      </c>
      <c r="G185" s="7">
        <v>23</v>
      </c>
      <c r="H185" s="9">
        <f t="shared" si="27"/>
        <v>46</v>
      </c>
      <c r="I185" s="83"/>
    </row>
    <row r="186" spans="1:9" ht="12.75" customHeight="1" x14ac:dyDescent="0.25">
      <c r="A186" s="79"/>
      <c r="B186" s="106"/>
      <c r="C186" s="4" t="s">
        <v>29</v>
      </c>
      <c r="D186" s="5" t="s">
        <v>13</v>
      </c>
      <c r="E186" s="6">
        <v>1</v>
      </c>
      <c r="F186" s="6">
        <v>2</v>
      </c>
      <c r="G186" s="7">
        <v>23</v>
      </c>
      <c r="H186" s="9">
        <f t="shared" si="27"/>
        <v>46</v>
      </c>
      <c r="I186" s="83"/>
    </row>
    <row r="187" spans="1:9" ht="12.75" customHeight="1" x14ac:dyDescent="0.25">
      <c r="A187" s="79"/>
      <c r="B187" s="106"/>
      <c r="C187" s="4" t="s">
        <v>24</v>
      </c>
      <c r="D187" s="16" t="s">
        <v>4</v>
      </c>
      <c r="E187" s="6">
        <v>15</v>
      </c>
      <c r="F187" s="6">
        <v>27</v>
      </c>
      <c r="G187" s="7">
        <v>23</v>
      </c>
      <c r="H187" s="9">
        <f t="shared" si="27"/>
        <v>621</v>
      </c>
      <c r="I187" s="83"/>
    </row>
    <row r="188" spans="1:9" ht="12.75" customHeight="1" x14ac:dyDescent="0.25">
      <c r="A188" s="79"/>
      <c r="B188" s="106"/>
      <c r="C188" s="4" t="s">
        <v>29</v>
      </c>
      <c r="D188" s="16" t="s">
        <v>4</v>
      </c>
      <c r="E188" s="6">
        <v>84</v>
      </c>
      <c r="F188" s="6">
        <v>153</v>
      </c>
      <c r="G188" s="7">
        <v>23</v>
      </c>
      <c r="H188" s="9">
        <f t="shared" si="27"/>
        <v>3519</v>
      </c>
      <c r="I188" s="83"/>
    </row>
    <row r="189" spans="1:9" ht="12.75" customHeight="1" x14ac:dyDescent="0.25">
      <c r="A189" s="79"/>
      <c r="B189" s="106"/>
      <c r="C189" s="4" t="s">
        <v>52</v>
      </c>
      <c r="D189" s="16" t="s">
        <v>4</v>
      </c>
      <c r="E189" s="6">
        <v>9</v>
      </c>
      <c r="F189" s="6">
        <v>16</v>
      </c>
      <c r="G189" s="7">
        <v>23</v>
      </c>
      <c r="H189" s="9">
        <f t="shared" si="27"/>
        <v>368</v>
      </c>
      <c r="I189" s="83"/>
    </row>
    <row r="190" spans="1:9" ht="12.75" customHeight="1" x14ac:dyDescent="0.25">
      <c r="A190" s="79"/>
      <c r="B190" s="106"/>
      <c r="C190" s="4" t="s">
        <v>14</v>
      </c>
      <c r="D190" s="16" t="s">
        <v>4</v>
      </c>
      <c r="E190" s="6">
        <v>29</v>
      </c>
      <c r="F190" s="6">
        <v>53</v>
      </c>
      <c r="G190" s="7">
        <v>23</v>
      </c>
      <c r="H190" s="9">
        <f t="shared" si="27"/>
        <v>1219</v>
      </c>
      <c r="I190" s="83"/>
    </row>
    <row r="191" spans="1:9" ht="12.75" customHeight="1" x14ac:dyDescent="0.25">
      <c r="A191" s="79"/>
      <c r="B191" s="106"/>
      <c r="C191" s="4" t="s">
        <v>9</v>
      </c>
      <c r="D191" s="30" t="s">
        <v>4</v>
      </c>
      <c r="E191" s="6">
        <v>48</v>
      </c>
      <c r="F191" s="6">
        <v>87</v>
      </c>
      <c r="G191" s="7">
        <v>23</v>
      </c>
      <c r="H191" s="9">
        <f t="shared" si="27"/>
        <v>2001</v>
      </c>
      <c r="I191" s="83"/>
    </row>
    <row r="192" spans="1:9" ht="12.75" customHeight="1" x14ac:dyDescent="0.25">
      <c r="A192" s="79"/>
      <c r="B192" s="10" t="s">
        <v>21</v>
      </c>
      <c r="C192" s="10"/>
      <c r="D192" s="31"/>
      <c r="E192" s="13">
        <f>SUM(E177:E191)</f>
        <v>243</v>
      </c>
      <c r="F192" s="13"/>
      <c r="G192" s="14"/>
      <c r="H192" s="15">
        <f>SUM(H177:H191)</f>
        <v>9789</v>
      </c>
      <c r="I192" s="83"/>
    </row>
    <row r="193" spans="1:9" ht="12.75" customHeight="1" x14ac:dyDescent="0.25">
      <c r="A193" s="79"/>
      <c r="B193" s="106" t="s">
        <v>53</v>
      </c>
      <c r="C193" s="4" t="s">
        <v>25</v>
      </c>
      <c r="D193" s="5" t="s">
        <v>20</v>
      </c>
      <c r="E193" s="6">
        <v>5</v>
      </c>
      <c r="F193" s="6"/>
      <c r="G193" s="7">
        <v>34</v>
      </c>
      <c r="H193" s="9">
        <f t="shared" ref="H193" si="28">E193*G193</f>
        <v>170</v>
      </c>
      <c r="I193" s="83"/>
    </row>
    <row r="194" spans="1:9" ht="12.75" customHeight="1" x14ac:dyDescent="0.25">
      <c r="A194" s="79"/>
      <c r="B194" s="106"/>
      <c r="C194" s="4" t="s">
        <v>25</v>
      </c>
      <c r="D194" s="5" t="s">
        <v>11</v>
      </c>
      <c r="E194" s="6">
        <v>152</v>
      </c>
      <c r="F194" s="6">
        <v>234</v>
      </c>
      <c r="G194" s="7">
        <v>23</v>
      </c>
      <c r="H194" s="9">
        <f t="shared" ref="H194:H199" si="29">F194*G194</f>
        <v>5382</v>
      </c>
      <c r="I194" s="83"/>
    </row>
    <row r="195" spans="1:9" ht="12.75" customHeight="1" x14ac:dyDescent="0.25">
      <c r="A195" s="79"/>
      <c r="B195" s="106"/>
      <c r="C195" s="4" t="s">
        <v>9</v>
      </c>
      <c r="D195" s="5" t="s">
        <v>11</v>
      </c>
      <c r="E195" s="6">
        <v>2</v>
      </c>
      <c r="F195" s="6">
        <v>3</v>
      </c>
      <c r="G195" s="7">
        <v>23</v>
      </c>
      <c r="H195" s="9">
        <f t="shared" si="29"/>
        <v>69</v>
      </c>
      <c r="I195" s="83"/>
    </row>
    <row r="196" spans="1:9" ht="12.75" customHeight="1" x14ac:dyDescent="0.25">
      <c r="A196" s="79"/>
      <c r="B196" s="106"/>
      <c r="C196" s="4" t="s">
        <v>25</v>
      </c>
      <c r="D196" s="5" t="s">
        <v>13</v>
      </c>
      <c r="E196" s="6">
        <v>19</v>
      </c>
      <c r="F196" s="6">
        <v>32</v>
      </c>
      <c r="G196" s="7">
        <v>23</v>
      </c>
      <c r="H196" s="9">
        <f t="shared" si="29"/>
        <v>736</v>
      </c>
      <c r="I196" s="83"/>
    </row>
    <row r="197" spans="1:9" ht="12.75" customHeight="1" x14ac:dyDescent="0.25">
      <c r="A197" s="79"/>
      <c r="B197" s="106"/>
      <c r="C197" s="4" t="s">
        <v>25</v>
      </c>
      <c r="D197" s="16" t="s">
        <v>4</v>
      </c>
      <c r="E197" s="6">
        <v>63</v>
      </c>
      <c r="F197" s="6">
        <v>105</v>
      </c>
      <c r="G197" s="7">
        <v>23</v>
      </c>
      <c r="H197" s="9">
        <f t="shared" si="29"/>
        <v>2415</v>
      </c>
      <c r="I197" s="83"/>
    </row>
    <row r="198" spans="1:9" ht="12.75" customHeight="1" x14ac:dyDescent="0.25">
      <c r="A198" s="79"/>
      <c r="B198" s="106"/>
      <c r="C198" s="4" t="s">
        <v>9</v>
      </c>
      <c r="D198" s="16" t="s">
        <v>4</v>
      </c>
      <c r="E198" s="6">
        <v>69</v>
      </c>
      <c r="F198" s="6">
        <v>125</v>
      </c>
      <c r="G198" s="7">
        <v>23</v>
      </c>
      <c r="H198" s="9">
        <f t="shared" si="29"/>
        <v>2875</v>
      </c>
      <c r="I198" s="83"/>
    </row>
    <row r="199" spans="1:9" ht="12.75" customHeight="1" x14ac:dyDescent="0.25">
      <c r="A199" s="79"/>
      <c r="B199" s="107"/>
      <c r="C199" s="4" t="s">
        <v>44</v>
      </c>
      <c r="D199" s="16" t="s">
        <v>4</v>
      </c>
      <c r="E199" s="6">
        <v>15</v>
      </c>
      <c r="F199" s="6">
        <v>27</v>
      </c>
      <c r="G199" s="7">
        <v>23</v>
      </c>
      <c r="H199" s="9">
        <f t="shared" si="29"/>
        <v>621</v>
      </c>
      <c r="I199" s="83"/>
    </row>
    <row r="200" spans="1:9" ht="12.75" customHeight="1" x14ac:dyDescent="0.25">
      <c r="A200" s="79"/>
      <c r="B200" s="10" t="s">
        <v>21</v>
      </c>
      <c r="C200" s="10"/>
      <c r="D200" s="31"/>
      <c r="E200" s="13">
        <f>SUM(E193:E199)</f>
        <v>325</v>
      </c>
      <c r="F200" s="13"/>
      <c r="G200" s="14"/>
      <c r="H200" s="15">
        <f>SUM(H193:H199)</f>
        <v>12268</v>
      </c>
      <c r="I200" s="83"/>
    </row>
    <row r="201" spans="1:9" ht="12.75" customHeight="1" x14ac:dyDescent="0.25">
      <c r="A201" s="79"/>
      <c r="B201" s="81" t="s">
        <v>55</v>
      </c>
      <c r="C201" s="4" t="s">
        <v>29</v>
      </c>
      <c r="D201" s="5" t="s">
        <v>20</v>
      </c>
      <c r="E201" s="6">
        <v>2</v>
      </c>
      <c r="F201" s="6"/>
      <c r="G201" s="7">
        <v>34</v>
      </c>
      <c r="H201" s="9">
        <f t="shared" ref="H201" si="30">E201*G201</f>
        <v>68</v>
      </c>
      <c r="I201" s="83"/>
    </row>
    <row r="202" spans="1:9" ht="12.75" customHeight="1" x14ac:dyDescent="0.25">
      <c r="A202" s="79"/>
      <c r="B202" s="81"/>
      <c r="C202" s="4" t="s">
        <v>49</v>
      </c>
      <c r="D202" s="5" t="s">
        <v>11</v>
      </c>
      <c r="E202" s="6">
        <v>2</v>
      </c>
      <c r="F202" s="6">
        <v>3</v>
      </c>
      <c r="G202" s="7">
        <v>23</v>
      </c>
      <c r="H202" s="9">
        <f t="shared" ref="H202:H209" si="31">F202*G202</f>
        <v>69</v>
      </c>
      <c r="I202" s="83"/>
    </row>
    <row r="203" spans="1:9" ht="12.75" customHeight="1" x14ac:dyDescent="0.25">
      <c r="A203" s="79"/>
      <c r="B203" s="81"/>
      <c r="C203" s="4" t="s">
        <v>29</v>
      </c>
      <c r="D203" s="5" t="s">
        <v>11</v>
      </c>
      <c r="E203" s="6">
        <v>1</v>
      </c>
      <c r="F203" s="6">
        <v>2</v>
      </c>
      <c r="G203" s="7">
        <v>23</v>
      </c>
      <c r="H203" s="9">
        <f t="shared" si="31"/>
        <v>46</v>
      </c>
      <c r="I203" s="83"/>
    </row>
    <row r="204" spans="1:9" ht="12.75" customHeight="1" x14ac:dyDescent="0.25">
      <c r="A204" s="79"/>
      <c r="B204" s="81"/>
      <c r="C204" s="4" t="s">
        <v>15</v>
      </c>
      <c r="D204" s="5" t="s">
        <v>11</v>
      </c>
      <c r="E204" s="6">
        <v>1</v>
      </c>
      <c r="F204" s="6">
        <v>2</v>
      </c>
      <c r="G204" s="7">
        <v>23</v>
      </c>
      <c r="H204" s="9">
        <f t="shared" si="31"/>
        <v>46</v>
      </c>
      <c r="I204" s="83"/>
    </row>
    <row r="205" spans="1:9" ht="12.75" customHeight="1" x14ac:dyDescent="0.25">
      <c r="A205" s="79"/>
      <c r="B205" s="81"/>
      <c r="C205" s="4" t="s">
        <v>9</v>
      </c>
      <c r="D205" s="16" t="s">
        <v>4</v>
      </c>
      <c r="E205" s="6">
        <v>7</v>
      </c>
      <c r="F205" s="6">
        <v>13</v>
      </c>
      <c r="G205" s="7">
        <v>23</v>
      </c>
      <c r="H205" s="9">
        <f t="shared" si="31"/>
        <v>299</v>
      </c>
      <c r="I205" s="83"/>
    </row>
    <row r="206" spans="1:9" ht="12.75" customHeight="1" x14ac:dyDescent="0.25">
      <c r="A206" s="79"/>
      <c r="B206" s="81"/>
      <c r="C206" s="4" t="s">
        <v>49</v>
      </c>
      <c r="D206" s="16" t="s">
        <v>4</v>
      </c>
      <c r="E206" s="6">
        <v>19</v>
      </c>
      <c r="F206" s="6">
        <v>32</v>
      </c>
      <c r="G206" s="7">
        <v>23</v>
      </c>
      <c r="H206" s="9">
        <f t="shared" si="31"/>
        <v>736</v>
      </c>
      <c r="I206" s="83"/>
    </row>
    <row r="207" spans="1:9" ht="12.75" customHeight="1" x14ac:dyDescent="0.25">
      <c r="A207" s="79"/>
      <c r="B207" s="81"/>
      <c r="C207" s="4" t="s">
        <v>29</v>
      </c>
      <c r="D207" s="16" t="s">
        <v>4</v>
      </c>
      <c r="E207" s="6">
        <v>16</v>
      </c>
      <c r="F207" s="6">
        <v>29</v>
      </c>
      <c r="G207" s="7">
        <v>23</v>
      </c>
      <c r="H207" s="9">
        <f t="shared" si="31"/>
        <v>667</v>
      </c>
      <c r="I207" s="83"/>
    </row>
    <row r="208" spans="1:9" ht="12.75" customHeight="1" x14ac:dyDescent="0.25">
      <c r="A208" s="79"/>
      <c r="B208" s="81"/>
      <c r="C208" s="4" t="s">
        <v>15</v>
      </c>
      <c r="D208" s="16" t="s">
        <v>4</v>
      </c>
      <c r="E208" s="6">
        <v>40</v>
      </c>
      <c r="F208" s="6">
        <v>73</v>
      </c>
      <c r="G208" s="7">
        <v>23</v>
      </c>
      <c r="H208" s="9">
        <f t="shared" si="31"/>
        <v>1679</v>
      </c>
      <c r="I208" s="83"/>
    </row>
    <row r="209" spans="1:9" ht="12.75" customHeight="1" x14ac:dyDescent="0.25">
      <c r="A209" s="79"/>
      <c r="B209" s="81"/>
      <c r="C209" s="4" t="s">
        <v>51</v>
      </c>
      <c r="D209" s="16" t="s">
        <v>4</v>
      </c>
      <c r="E209" s="6">
        <v>6</v>
      </c>
      <c r="F209" s="6">
        <v>11</v>
      </c>
      <c r="G209" s="7">
        <v>23</v>
      </c>
      <c r="H209" s="9">
        <f t="shared" si="31"/>
        <v>253</v>
      </c>
      <c r="I209" s="83"/>
    </row>
    <row r="210" spans="1:9" ht="12.75" customHeight="1" x14ac:dyDescent="0.25">
      <c r="A210" s="79"/>
      <c r="B210" s="10" t="s">
        <v>21</v>
      </c>
      <c r="C210" s="10"/>
      <c r="D210" s="31"/>
      <c r="E210" s="13">
        <f>SUM(E201:E209)</f>
        <v>94</v>
      </c>
      <c r="F210" s="13"/>
      <c r="G210" s="14"/>
      <c r="H210" s="48">
        <f>SUM(H201:H209)</f>
        <v>3863</v>
      </c>
      <c r="I210" s="83"/>
    </row>
    <row r="211" spans="1:9" ht="12.75" customHeight="1" x14ac:dyDescent="0.25">
      <c r="A211" s="79"/>
      <c r="B211" s="108" t="s">
        <v>54</v>
      </c>
      <c r="C211" s="4" t="s">
        <v>49</v>
      </c>
      <c r="D211" s="46" t="s">
        <v>42</v>
      </c>
      <c r="E211" s="6">
        <v>1</v>
      </c>
      <c r="F211" s="6"/>
      <c r="G211" s="7">
        <v>34</v>
      </c>
      <c r="H211" s="9">
        <f t="shared" ref="H211:H213" si="32">E211*G211</f>
        <v>34</v>
      </c>
      <c r="I211" s="83"/>
    </row>
    <row r="212" spans="1:9" ht="12.75" customHeight="1" x14ac:dyDescent="0.25">
      <c r="A212" s="79"/>
      <c r="B212" s="106"/>
      <c r="C212" s="4" t="s">
        <v>29</v>
      </c>
      <c r="D212" s="5" t="s">
        <v>20</v>
      </c>
      <c r="E212" s="6">
        <v>3</v>
      </c>
      <c r="F212" s="6"/>
      <c r="G212" s="7">
        <v>34</v>
      </c>
      <c r="H212" s="9">
        <f t="shared" si="32"/>
        <v>102</v>
      </c>
      <c r="I212" s="83"/>
    </row>
    <row r="213" spans="1:9" ht="12.75" customHeight="1" x14ac:dyDescent="0.25">
      <c r="A213" s="79"/>
      <c r="B213" s="106"/>
      <c r="C213" s="4" t="s">
        <v>49</v>
      </c>
      <c r="D213" s="5" t="s">
        <v>20</v>
      </c>
      <c r="E213" s="6">
        <v>29</v>
      </c>
      <c r="F213" s="6"/>
      <c r="G213" s="7">
        <v>34</v>
      </c>
      <c r="H213" s="9">
        <f t="shared" si="32"/>
        <v>986</v>
      </c>
      <c r="I213" s="83"/>
    </row>
    <row r="214" spans="1:9" ht="12.75" customHeight="1" x14ac:dyDescent="0.25">
      <c r="A214" s="79"/>
      <c r="B214" s="106"/>
      <c r="C214" s="4" t="s">
        <v>29</v>
      </c>
      <c r="D214" s="5" t="s">
        <v>11</v>
      </c>
      <c r="E214" s="6">
        <v>3</v>
      </c>
      <c r="F214" s="6">
        <v>5</v>
      </c>
      <c r="G214" s="7">
        <v>23</v>
      </c>
      <c r="H214" s="9">
        <f t="shared" ref="H214:H219" si="33">F214*G214</f>
        <v>115</v>
      </c>
      <c r="I214" s="83"/>
    </row>
    <row r="215" spans="1:9" ht="12.75" customHeight="1" x14ac:dyDescent="0.25">
      <c r="A215" s="79"/>
      <c r="B215" s="106"/>
      <c r="C215" s="4" t="s">
        <v>49</v>
      </c>
      <c r="D215" s="5" t="s">
        <v>11</v>
      </c>
      <c r="E215" s="6">
        <v>27</v>
      </c>
      <c r="F215" s="6">
        <v>42</v>
      </c>
      <c r="G215" s="7">
        <v>23</v>
      </c>
      <c r="H215" s="9">
        <f t="shared" si="33"/>
        <v>966</v>
      </c>
      <c r="I215" s="83"/>
    </row>
    <row r="216" spans="1:9" ht="12.75" customHeight="1" x14ac:dyDescent="0.25">
      <c r="A216" s="79"/>
      <c r="B216" s="106"/>
      <c r="C216" s="4" t="s">
        <v>29</v>
      </c>
      <c r="D216" s="16" t="s">
        <v>4</v>
      </c>
      <c r="E216" s="6">
        <v>20</v>
      </c>
      <c r="F216" s="6">
        <v>36</v>
      </c>
      <c r="G216" s="7">
        <v>23</v>
      </c>
      <c r="H216" s="9">
        <f t="shared" si="33"/>
        <v>828</v>
      </c>
      <c r="I216" s="83"/>
    </row>
    <row r="217" spans="1:9" ht="12.75" customHeight="1" x14ac:dyDescent="0.25">
      <c r="A217" s="79"/>
      <c r="B217" s="106"/>
      <c r="C217" s="4" t="s">
        <v>49</v>
      </c>
      <c r="D217" s="16" t="s">
        <v>4</v>
      </c>
      <c r="E217" s="6">
        <v>58</v>
      </c>
      <c r="F217" s="6">
        <v>97</v>
      </c>
      <c r="G217" s="7">
        <v>23</v>
      </c>
      <c r="H217" s="9">
        <f t="shared" si="33"/>
        <v>2231</v>
      </c>
      <c r="I217" s="83"/>
    </row>
    <row r="218" spans="1:9" ht="12.75" customHeight="1" x14ac:dyDescent="0.25">
      <c r="A218" s="79"/>
      <c r="B218" s="106"/>
      <c r="C218" s="4" t="s">
        <v>14</v>
      </c>
      <c r="D218" s="16" t="s">
        <v>4</v>
      </c>
      <c r="E218" s="6">
        <v>12</v>
      </c>
      <c r="F218" s="6">
        <v>22</v>
      </c>
      <c r="G218" s="7">
        <v>23</v>
      </c>
      <c r="H218" s="9">
        <f t="shared" si="33"/>
        <v>506</v>
      </c>
      <c r="I218" s="83"/>
    </row>
    <row r="219" spans="1:9" ht="12.75" customHeight="1" x14ac:dyDescent="0.25">
      <c r="A219" s="79"/>
      <c r="B219" s="107"/>
      <c r="C219" s="4" t="s">
        <v>51</v>
      </c>
      <c r="D219" s="16" t="s">
        <v>4</v>
      </c>
      <c r="E219" s="6">
        <v>22</v>
      </c>
      <c r="F219" s="6">
        <v>40</v>
      </c>
      <c r="G219" s="7">
        <v>23</v>
      </c>
      <c r="H219" s="9">
        <f t="shared" si="33"/>
        <v>920</v>
      </c>
      <c r="I219" s="83"/>
    </row>
    <row r="220" spans="1:9" ht="12.75" customHeight="1" x14ac:dyDescent="0.25">
      <c r="A220" s="79"/>
      <c r="B220" s="10" t="s">
        <v>21</v>
      </c>
      <c r="C220" s="10"/>
      <c r="D220" s="31"/>
      <c r="E220" s="13">
        <f>SUM(E211:E219)</f>
        <v>175</v>
      </c>
      <c r="F220" s="13"/>
      <c r="G220" s="14"/>
      <c r="H220" s="48">
        <f>SUM(H211:H219)</f>
        <v>6688</v>
      </c>
      <c r="I220" s="83"/>
    </row>
    <row r="221" spans="1:9" ht="12.75" customHeight="1" x14ac:dyDescent="0.25">
      <c r="A221" s="79"/>
      <c r="B221" s="108" t="s">
        <v>56</v>
      </c>
      <c r="C221" s="4" t="s">
        <v>49</v>
      </c>
      <c r="D221" s="46" t="s">
        <v>42</v>
      </c>
      <c r="E221" s="6">
        <v>10</v>
      </c>
      <c r="F221" s="6"/>
      <c r="G221" s="7">
        <v>34</v>
      </c>
      <c r="H221" s="9">
        <f t="shared" ref="H221:H222" si="34">E221*G221</f>
        <v>340</v>
      </c>
      <c r="I221" s="83"/>
    </row>
    <row r="222" spans="1:9" ht="12.75" customHeight="1" x14ac:dyDescent="0.25">
      <c r="A222" s="79"/>
      <c r="B222" s="106"/>
      <c r="C222" s="4" t="s">
        <v>49</v>
      </c>
      <c r="D222" s="5" t="s">
        <v>20</v>
      </c>
      <c r="E222" s="6">
        <v>59</v>
      </c>
      <c r="F222" s="6"/>
      <c r="G222" s="7">
        <v>34</v>
      </c>
      <c r="H222" s="9">
        <f t="shared" si="34"/>
        <v>2006</v>
      </c>
      <c r="I222" s="83"/>
    </row>
    <row r="223" spans="1:9" ht="12.75" customHeight="1" x14ac:dyDescent="0.25">
      <c r="A223" s="79"/>
      <c r="B223" s="106"/>
      <c r="C223" s="4" t="s">
        <v>49</v>
      </c>
      <c r="D223" s="5" t="s">
        <v>11</v>
      </c>
      <c r="E223" s="6">
        <v>28</v>
      </c>
      <c r="F223" s="6">
        <v>43</v>
      </c>
      <c r="G223" s="7">
        <v>23</v>
      </c>
      <c r="H223" s="9">
        <f t="shared" ref="H223:H226" si="35">F223*G223</f>
        <v>989</v>
      </c>
      <c r="I223" s="83"/>
    </row>
    <row r="224" spans="1:9" ht="12.75" customHeight="1" x14ac:dyDescent="0.25">
      <c r="A224" s="79"/>
      <c r="B224" s="106"/>
      <c r="C224" s="4" t="s">
        <v>14</v>
      </c>
      <c r="D224" s="16" t="s">
        <v>4</v>
      </c>
      <c r="E224" s="6">
        <v>2</v>
      </c>
      <c r="F224" s="6">
        <v>4</v>
      </c>
      <c r="G224" s="7">
        <v>23</v>
      </c>
      <c r="H224" s="9">
        <f t="shared" si="35"/>
        <v>92</v>
      </c>
      <c r="I224" s="83"/>
    </row>
    <row r="225" spans="1:9" ht="12.75" customHeight="1" x14ac:dyDescent="0.25">
      <c r="A225" s="79"/>
      <c r="B225" s="106"/>
      <c r="C225" s="4" t="s">
        <v>49</v>
      </c>
      <c r="D225" s="16" t="s">
        <v>4</v>
      </c>
      <c r="E225" s="6">
        <v>23</v>
      </c>
      <c r="F225" s="6">
        <v>38</v>
      </c>
      <c r="G225" s="7">
        <v>23</v>
      </c>
      <c r="H225" s="9">
        <f t="shared" si="35"/>
        <v>874</v>
      </c>
      <c r="I225" s="83"/>
    </row>
    <row r="226" spans="1:9" ht="12.75" customHeight="1" x14ac:dyDescent="0.25">
      <c r="A226" s="79"/>
      <c r="B226" s="107"/>
      <c r="C226" s="4" t="s">
        <v>29</v>
      </c>
      <c r="D226" s="16" t="s">
        <v>4</v>
      </c>
      <c r="E226" s="6">
        <v>1</v>
      </c>
      <c r="F226" s="6">
        <v>2</v>
      </c>
      <c r="G226" s="7">
        <v>23</v>
      </c>
      <c r="H226" s="9">
        <f t="shared" si="35"/>
        <v>46</v>
      </c>
      <c r="I226" s="83"/>
    </row>
    <row r="227" spans="1:9" ht="12.75" customHeight="1" x14ac:dyDescent="0.25">
      <c r="A227" s="79"/>
      <c r="B227" s="10" t="s">
        <v>21</v>
      </c>
      <c r="C227" s="10"/>
      <c r="D227" s="31"/>
      <c r="E227" s="13">
        <f>SUM(E221:E226)</f>
        <v>123</v>
      </c>
      <c r="F227" s="13"/>
      <c r="G227" s="14"/>
      <c r="H227" s="48">
        <f>SUM(H221:H226)</f>
        <v>4347</v>
      </c>
      <c r="I227" s="83"/>
    </row>
    <row r="228" spans="1:9" ht="12.6" customHeight="1" x14ac:dyDescent="0.25">
      <c r="A228" s="79"/>
      <c r="B228" s="85" t="s">
        <v>22</v>
      </c>
      <c r="C228" s="85"/>
      <c r="D228" s="85"/>
      <c r="E228" s="35">
        <f>E192+E200+E210+E220+E227</f>
        <v>960</v>
      </c>
      <c r="F228" s="18"/>
      <c r="G228" s="19"/>
      <c r="H228" s="20">
        <f>H192+H200+H210+H220+H227</f>
        <v>36955</v>
      </c>
      <c r="I228" s="83"/>
    </row>
    <row r="229" spans="1:9" ht="12.75" customHeight="1" x14ac:dyDescent="0.25">
      <c r="A229" s="79"/>
      <c r="B229" s="86" t="s">
        <v>19</v>
      </c>
      <c r="C229" s="87"/>
      <c r="D229" s="88"/>
      <c r="E229" s="21">
        <v>250</v>
      </c>
      <c r="F229" s="21"/>
      <c r="G229" s="22">
        <v>32</v>
      </c>
      <c r="H229" s="36">
        <f t="shared" ref="H229:H231" si="36">E229*G229</f>
        <v>8000</v>
      </c>
      <c r="I229" s="83"/>
    </row>
    <row r="230" spans="1:9" ht="12.75" customHeight="1" x14ac:dyDescent="0.25">
      <c r="A230" s="79"/>
      <c r="B230" s="86" t="s">
        <v>27</v>
      </c>
      <c r="C230" s="87"/>
      <c r="D230" s="88"/>
      <c r="E230" s="21">
        <v>280</v>
      </c>
      <c r="F230" s="21"/>
      <c r="G230" s="22">
        <v>32</v>
      </c>
      <c r="H230" s="36">
        <f t="shared" si="36"/>
        <v>8960</v>
      </c>
      <c r="I230" s="83"/>
    </row>
    <row r="231" spans="1:9" ht="12.75" customHeight="1" x14ac:dyDescent="0.25">
      <c r="A231" s="79"/>
      <c r="B231" s="86" t="s">
        <v>28</v>
      </c>
      <c r="C231" s="87"/>
      <c r="D231" s="88"/>
      <c r="E231" s="21">
        <v>140</v>
      </c>
      <c r="F231" s="21"/>
      <c r="G231" s="22">
        <v>32</v>
      </c>
      <c r="H231" s="36">
        <f t="shared" si="36"/>
        <v>4480</v>
      </c>
      <c r="I231" s="83"/>
    </row>
    <row r="232" spans="1:9" ht="25.8" customHeight="1" thickBot="1" x14ac:dyDescent="0.3">
      <c r="A232" s="80"/>
      <c r="B232" s="89" t="s">
        <v>18</v>
      </c>
      <c r="C232" s="90"/>
      <c r="D232" s="91"/>
      <c r="E232" s="33">
        <f>E229+E230+E231</f>
        <v>670</v>
      </c>
      <c r="F232" s="33"/>
      <c r="G232" s="34"/>
      <c r="H232" s="37">
        <f>H229+H230+H231</f>
        <v>21440</v>
      </c>
      <c r="I232" s="84"/>
    </row>
    <row r="233" spans="1:9" ht="12.75" customHeight="1" thickBot="1" x14ac:dyDescent="0.3">
      <c r="A233" s="27" t="s">
        <v>99</v>
      </c>
      <c r="B233" s="28"/>
      <c r="C233" s="28"/>
      <c r="D233" s="28"/>
      <c r="E233" s="23"/>
      <c r="F233" s="24"/>
      <c r="G233" s="25"/>
      <c r="H233" s="26">
        <f>H232+H228</f>
        <v>58395</v>
      </c>
      <c r="I233" s="29">
        <f>H233*5%</f>
        <v>2919.75</v>
      </c>
    </row>
    <row r="234" spans="1:9" ht="12.75" customHeight="1" x14ac:dyDescent="0.25">
      <c r="A234" s="78">
        <v>2505</v>
      </c>
      <c r="B234" s="81" t="s">
        <v>57</v>
      </c>
      <c r="C234" s="4" t="s">
        <v>52</v>
      </c>
      <c r="D234" s="46" t="s">
        <v>42</v>
      </c>
      <c r="E234" s="6">
        <v>1</v>
      </c>
      <c r="F234" s="6"/>
      <c r="G234" s="7">
        <v>34</v>
      </c>
      <c r="H234" s="9">
        <f t="shared" ref="H234:H236" si="37">E234*G234</f>
        <v>34</v>
      </c>
      <c r="I234" s="82"/>
    </row>
    <row r="235" spans="1:9" ht="12.75" customHeight="1" x14ac:dyDescent="0.25">
      <c r="A235" s="79"/>
      <c r="B235" s="81"/>
      <c r="C235" s="4" t="s">
        <v>52</v>
      </c>
      <c r="D235" s="5" t="s">
        <v>20</v>
      </c>
      <c r="E235" s="6">
        <v>4</v>
      </c>
      <c r="F235" s="6"/>
      <c r="G235" s="7">
        <v>34</v>
      </c>
      <c r="H235" s="9">
        <f t="shared" si="37"/>
        <v>136</v>
      </c>
      <c r="I235" s="83"/>
    </row>
    <row r="236" spans="1:9" ht="12.75" customHeight="1" x14ac:dyDescent="0.25">
      <c r="A236" s="79"/>
      <c r="B236" s="81"/>
      <c r="C236" s="4" t="s">
        <v>14</v>
      </c>
      <c r="D236" s="5" t="s">
        <v>20</v>
      </c>
      <c r="E236" s="6">
        <v>2</v>
      </c>
      <c r="F236" s="6"/>
      <c r="G236" s="7">
        <v>34</v>
      </c>
      <c r="H236" s="9">
        <f t="shared" si="37"/>
        <v>68</v>
      </c>
      <c r="I236" s="83"/>
    </row>
    <row r="237" spans="1:9" ht="12.75" customHeight="1" x14ac:dyDescent="0.25">
      <c r="A237" s="79"/>
      <c r="B237" s="81"/>
      <c r="C237" s="4" t="s">
        <v>14</v>
      </c>
      <c r="D237" s="5" t="s">
        <v>11</v>
      </c>
      <c r="E237" s="6">
        <v>1</v>
      </c>
      <c r="F237" s="6">
        <v>2</v>
      </c>
      <c r="G237" s="7">
        <v>23</v>
      </c>
      <c r="H237" s="9">
        <f t="shared" ref="H237" si="38">F237*G237</f>
        <v>46</v>
      </c>
      <c r="I237" s="83"/>
    </row>
    <row r="238" spans="1:9" ht="12.75" customHeight="1" x14ac:dyDescent="0.25">
      <c r="A238" s="79"/>
      <c r="B238" s="81"/>
      <c r="C238" s="4" t="s">
        <v>52</v>
      </c>
      <c r="D238" s="47" t="s">
        <v>43</v>
      </c>
      <c r="E238" s="6">
        <v>100</v>
      </c>
      <c r="F238" s="6"/>
      <c r="G238" s="7">
        <v>34</v>
      </c>
      <c r="H238" s="9">
        <f t="shared" ref="H238:H239" si="39">E238*G238</f>
        <v>3400</v>
      </c>
      <c r="I238" s="83"/>
    </row>
    <row r="239" spans="1:9" ht="12.75" customHeight="1" x14ac:dyDescent="0.25">
      <c r="A239" s="79"/>
      <c r="B239" s="81"/>
      <c r="C239" s="4" t="s">
        <v>14</v>
      </c>
      <c r="D239" s="47" t="s">
        <v>43</v>
      </c>
      <c r="E239" s="6">
        <v>23</v>
      </c>
      <c r="F239" s="6"/>
      <c r="G239" s="7">
        <v>34</v>
      </c>
      <c r="H239" s="9">
        <f t="shared" si="39"/>
        <v>782</v>
      </c>
      <c r="I239" s="83"/>
    </row>
    <row r="240" spans="1:9" ht="12.75" customHeight="1" x14ac:dyDescent="0.25">
      <c r="A240" s="79"/>
      <c r="B240" s="81"/>
      <c r="C240" s="4" t="s">
        <v>52</v>
      </c>
      <c r="D240" s="16" t="s">
        <v>4</v>
      </c>
      <c r="E240" s="6">
        <v>111</v>
      </c>
      <c r="F240" s="6">
        <v>202</v>
      </c>
      <c r="G240" s="7">
        <v>23</v>
      </c>
      <c r="H240" s="9">
        <f t="shared" ref="H240:H243" si="40">F240*G240</f>
        <v>4646</v>
      </c>
      <c r="I240" s="83"/>
    </row>
    <row r="241" spans="1:9" ht="12.75" customHeight="1" x14ac:dyDescent="0.25">
      <c r="A241" s="79"/>
      <c r="B241" s="81"/>
      <c r="C241" s="4" t="s">
        <v>14</v>
      </c>
      <c r="D241" s="16" t="s">
        <v>4</v>
      </c>
      <c r="E241" s="6">
        <v>93</v>
      </c>
      <c r="F241" s="6">
        <v>169</v>
      </c>
      <c r="G241" s="7">
        <v>23</v>
      </c>
      <c r="H241" s="9">
        <f t="shared" si="40"/>
        <v>3887</v>
      </c>
      <c r="I241" s="83"/>
    </row>
    <row r="242" spans="1:9" ht="12.75" customHeight="1" x14ac:dyDescent="0.25">
      <c r="A242" s="79"/>
      <c r="B242" s="81"/>
      <c r="C242" s="4" t="s">
        <v>15</v>
      </c>
      <c r="D242" s="16" t="s">
        <v>4</v>
      </c>
      <c r="E242" s="6">
        <v>16</v>
      </c>
      <c r="F242" s="6">
        <v>29</v>
      </c>
      <c r="G242" s="7">
        <v>23</v>
      </c>
      <c r="H242" s="9">
        <f t="shared" si="40"/>
        <v>667</v>
      </c>
      <c r="I242" s="83"/>
    </row>
    <row r="243" spans="1:9" ht="12.75" customHeight="1" x14ac:dyDescent="0.25">
      <c r="A243" s="79"/>
      <c r="B243" s="81"/>
      <c r="C243" s="4" t="s">
        <v>5</v>
      </c>
      <c r="D243" s="16" t="s">
        <v>4</v>
      </c>
      <c r="E243" s="6">
        <v>6</v>
      </c>
      <c r="F243" s="6">
        <v>11</v>
      </c>
      <c r="G243" s="7">
        <v>23</v>
      </c>
      <c r="H243" s="9">
        <f t="shared" si="40"/>
        <v>253</v>
      </c>
      <c r="I243" s="83"/>
    </row>
    <row r="244" spans="1:9" ht="12.75" customHeight="1" x14ac:dyDescent="0.25">
      <c r="A244" s="79"/>
      <c r="B244" s="10" t="s">
        <v>21</v>
      </c>
      <c r="C244" s="10"/>
      <c r="D244" s="31"/>
      <c r="E244" s="13">
        <f>SUM(E234:E243)</f>
        <v>357</v>
      </c>
      <c r="F244" s="13"/>
      <c r="G244" s="14"/>
      <c r="H244" s="15">
        <f>SUM(H234:H243)</f>
        <v>13919</v>
      </c>
      <c r="I244" s="83"/>
    </row>
    <row r="245" spans="1:9" ht="12.75" customHeight="1" x14ac:dyDescent="0.25">
      <c r="A245" s="79"/>
      <c r="B245" s="81" t="s">
        <v>58</v>
      </c>
      <c r="C245" s="4" t="s">
        <v>52</v>
      </c>
      <c r="D245" s="46" t="s">
        <v>42</v>
      </c>
      <c r="E245" s="6">
        <v>51</v>
      </c>
      <c r="F245" s="6"/>
      <c r="G245" s="7">
        <v>34</v>
      </c>
      <c r="H245" s="9">
        <f t="shared" ref="H245:H247" si="41">E245*G245</f>
        <v>1734</v>
      </c>
      <c r="I245" s="83"/>
    </row>
    <row r="246" spans="1:9" ht="12.75" customHeight="1" x14ac:dyDescent="0.25">
      <c r="A246" s="79"/>
      <c r="B246" s="81"/>
      <c r="C246" s="4" t="s">
        <v>52</v>
      </c>
      <c r="D246" s="5" t="s">
        <v>20</v>
      </c>
      <c r="E246" s="6">
        <v>15</v>
      </c>
      <c r="F246" s="6"/>
      <c r="G246" s="7">
        <v>34</v>
      </c>
      <c r="H246" s="9">
        <f t="shared" si="41"/>
        <v>510</v>
      </c>
      <c r="I246" s="83"/>
    </row>
    <row r="247" spans="1:9" ht="12.75" customHeight="1" x14ac:dyDescent="0.25">
      <c r="A247" s="79"/>
      <c r="B247" s="81"/>
      <c r="C247" s="4" t="s">
        <v>14</v>
      </c>
      <c r="D247" s="5" t="s">
        <v>20</v>
      </c>
      <c r="E247" s="6">
        <v>2</v>
      </c>
      <c r="F247" s="6"/>
      <c r="G247" s="7">
        <v>34</v>
      </c>
      <c r="H247" s="9">
        <f t="shared" si="41"/>
        <v>68</v>
      </c>
      <c r="I247" s="83"/>
    </row>
    <row r="248" spans="1:9" ht="12.75" customHeight="1" x14ac:dyDescent="0.25">
      <c r="A248" s="79"/>
      <c r="B248" s="81"/>
      <c r="C248" s="4" t="s">
        <v>52</v>
      </c>
      <c r="D248" s="5" t="s">
        <v>11</v>
      </c>
      <c r="E248" s="6">
        <v>1</v>
      </c>
      <c r="F248" s="6">
        <v>2</v>
      </c>
      <c r="G248" s="7">
        <v>23</v>
      </c>
      <c r="H248" s="9">
        <f t="shared" ref="H248" si="42">F248*G248</f>
        <v>46</v>
      </c>
      <c r="I248" s="83"/>
    </row>
    <row r="249" spans="1:9" ht="12.75" customHeight="1" x14ac:dyDescent="0.25">
      <c r="A249" s="79"/>
      <c r="B249" s="81"/>
      <c r="C249" s="4" t="s">
        <v>52</v>
      </c>
      <c r="D249" s="47" t="s">
        <v>43</v>
      </c>
      <c r="E249" s="6">
        <v>371</v>
      </c>
      <c r="F249" s="6"/>
      <c r="G249" s="7">
        <v>34</v>
      </c>
      <c r="H249" s="9">
        <f t="shared" ref="H249:H250" si="43">E249*G249</f>
        <v>12614</v>
      </c>
      <c r="I249" s="83"/>
    </row>
    <row r="250" spans="1:9" ht="12.75" customHeight="1" x14ac:dyDescent="0.25">
      <c r="A250" s="79"/>
      <c r="B250" s="81"/>
      <c r="C250" s="4" t="s">
        <v>14</v>
      </c>
      <c r="D250" s="47" t="s">
        <v>43</v>
      </c>
      <c r="E250" s="6">
        <v>25</v>
      </c>
      <c r="F250" s="6"/>
      <c r="G250" s="7">
        <v>34</v>
      </c>
      <c r="H250" s="9">
        <f t="shared" si="43"/>
        <v>850</v>
      </c>
      <c r="I250" s="83"/>
    </row>
    <row r="251" spans="1:9" ht="12.75" customHeight="1" x14ac:dyDescent="0.25">
      <c r="A251" s="79"/>
      <c r="B251" s="81"/>
      <c r="C251" s="4" t="s">
        <v>52</v>
      </c>
      <c r="D251" s="16" t="s">
        <v>4</v>
      </c>
      <c r="E251" s="6">
        <v>371</v>
      </c>
      <c r="F251" s="6">
        <v>675</v>
      </c>
      <c r="G251" s="7">
        <v>23</v>
      </c>
      <c r="H251" s="9">
        <f t="shared" ref="H251:H253" si="44">F251*G251</f>
        <v>15525</v>
      </c>
      <c r="I251" s="83"/>
    </row>
    <row r="252" spans="1:9" ht="12.75" customHeight="1" x14ac:dyDescent="0.25">
      <c r="A252" s="79"/>
      <c r="B252" s="81"/>
      <c r="C252" s="4" t="s">
        <v>14</v>
      </c>
      <c r="D252" s="16" t="s">
        <v>4</v>
      </c>
      <c r="E252" s="6">
        <v>103</v>
      </c>
      <c r="F252" s="6">
        <v>187</v>
      </c>
      <c r="G252" s="7">
        <v>23</v>
      </c>
      <c r="H252" s="9">
        <f t="shared" si="44"/>
        <v>4301</v>
      </c>
      <c r="I252" s="83"/>
    </row>
    <row r="253" spans="1:9" ht="12.75" customHeight="1" x14ac:dyDescent="0.25">
      <c r="A253" s="79"/>
      <c r="B253" s="81"/>
      <c r="C253" s="4" t="s">
        <v>15</v>
      </c>
      <c r="D253" s="16" t="s">
        <v>4</v>
      </c>
      <c r="E253" s="6">
        <v>8</v>
      </c>
      <c r="F253" s="6">
        <v>15</v>
      </c>
      <c r="G253" s="7">
        <v>23</v>
      </c>
      <c r="H253" s="9">
        <f t="shared" si="44"/>
        <v>345</v>
      </c>
      <c r="I253" s="83"/>
    </row>
    <row r="254" spans="1:9" ht="12.75" customHeight="1" x14ac:dyDescent="0.25">
      <c r="A254" s="79"/>
      <c r="B254" s="10" t="s">
        <v>21</v>
      </c>
      <c r="C254" s="10"/>
      <c r="D254" s="31"/>
      <c r="E254" s="13">
        <f>SUM(E245:E253)</f>
        <v>947</v>
      </c>
      <c r="F254" s="13"/>
      <c r="G254" s="14"/>
      <c r="H254" s="48">
        <f>SUM(H245:H253)</f>
        <v>35993</v>
      </c>
      <c r="I254" s="83"/>
    </row>
    <row r="255" spans="1:9" ht="12.75" customHeight="1" x14ac:dyDescent="0.25">
      <c r="A255" s="79"/>
      <c r="B255" s="81" t="s">
        <v>59</v>
      </c>
      <c r="C255" s="4" t="s">
        <v>52</v>
      </c>
      <c r="D255" s="46" t="s">
        <v>42</v>
      </c>
      <c r="E255" s="6">
        <v>1</v>
      </c>
      <c r="F255" s="6"/>
      <c r="G255" s="7">
        <v>34</v>
      </c>
      <c r="H255" s="9">
        <f t="shared" ref="H255:H259" si="45">E255*G255</f>
        <v>34</v>
      </c>
      <c r="I255" s="83"/>
    </row>
    <row r="256" spans="1:9" ht="12.75" customHeight="1" x14ac:dyDescent="0.25">
      <c r="A256" s="79"/>
      <c r="B256" s="81"/>
      <c r="C256" s="4" t="s">
        <v>9</v>
      </c>
      <c r="D256" s="46" t="s">
        <v>42</v>
      </c>
      <c r="E256" s="6">
        <v>6</v>
      </c>
      <c r="F256" s="6"/>
      <c r="G256" s="7">
        <v>34</v>
      </c>
      <c r="H256" s="9">
        <f t="shared" si="45"/>
        <v>204</v>
      </c>
      <c r="I256" s="83"/>
    </row>
    <row r="257" spans="1:9" ht="12.75" customHeight="1" x14ac:dyDescent="0.25">
      <c r="A257" s="79"/>
      <c r="B257" s="81"/>
      <c r="C257" s="4" t="s">
        <v>52</v>
      </c>
      <c r="D257" s="5" t="s">
        <v>20</v>
      </c>
      <c r="E257" s="6">
        <v>4</v>
      </c>
      <c r="F257" s="6"/>
      <c r="G257" s="7">
        <v>34</v>
      </c>
      <c r="H257" s="9">
        <f t="shared" si="45"/>
        <v>136</v>
      </c>
      <c r="I257" s="83"/>
    </row>
    <row r="258" spans="1:9" ht="12.75" customHeight="1" x14ac:dyDescent="0.25">
      <c r="A258" s="79"/>
      <c r="B258" s="81"/>
      <c r="C258" s="4" t="s">
        <v>9</v>
      </c>
      <c r="D258" s="5" t="s">
        <v>20</v>
      </c>
      <c r="E258" s="6">
        <v>4</v>
      </c>
      <c r="F258" s="6"/>
      <c r="G258" s="7">
        <v>34</v>
      </c>
      <c r="H258" s="9">
        <f t="shared" si="45"/>
        <v>136</v>
      </c>
      <c r="I258" s="83"/>
    </row>
    <row r="259" spans="1:9" ht="12.75" customHeight="1" x14ac:dyDescent="0.25">
      <c r="A259" s="79"/>
      <c r="B259" s="81"/>
      <c r="C259" s="4" t="s">
        <v>14</v>
      </c>
      <c r="D259" s="5" t="s">
        <v>20</v>
      </c>
      <c r="E259" s="6">
        <v>1</v>
      </c>
      <c r="F259" s="6"/>
      <c r="G259" s="7">
        <v>34</v>
      </c>
      <c r="H259" s="9">
        <f t="shared" si="45"/>
        <v>34</v>
      </c>
      <c r="I259" s="83"/>
    </row>
    <row r="260" spans="1:9" ht="12.75" customHeight="1" x14ac:dyDescent="0.25">
      <c r="A260" s="79"/>
      <c r="B260" s="81"/>
      <c r="C260" s="4" t="s">
        <v>51</v>
      </c>
      <c r="D260" s="5" t="s">
        <v>11</v>
      </c>
      <c r="E260" s="6">
        <v>2</v>
      </c>
      <c r="F260" s="6">
        <v>3</v>
      </c>
      <c r="G260" s="7">
        <v>23</v>
      </c>
      <c r="H260" s="9">
        <f t="shared" ref="H260:H261" si="46">F260*G260</f>
        <v>69</v>
      </c>
      <c r="I260" s="83"/>
    </row>
    <row r="261" spans="1:9" ht="12.75" customHeight="1" x14ac:dyDescent="0.25">
      <c r="A261" s="79"/>
      <c r="B261" s="81"/>
      <c r="C261" s="4" t="s">
        <v>15</v>
      </c>
      <c r="D261" s="5" t="s">
        <v>11</v>
      </c>
      <c r="E261" s="6">
        <v>1</v>
      </c>
      <c r="F261" s="6">
        <v>2</v>
      </c>
      <c r="G261" s="7">
        <v>23</v>
      </c>
      <c r="H261" s="9">
        <f t="shared" si="46"/>
        <v>46</v>
      </c>
      <c r="I261" s="83"/>
    </row>
    <row r="262" spans="1:9" ht="12.75" customHeight="1" x14ac:dyDescent="0.25">
      <c r="A262" s="79"/>
      <c r="B262" s="81"/>
      <c r="C262" s="4" t="s">
        <v>52</v>
      </c>
      <c r="D262" s="47" t="s">
        <v>43</v>
      </c>
      <c r="E262" s="6">
        <v>60</v>
      </c>
      <c r="F262" s="6"/>
      <c r="G262" s="7">
        <v>34</v>
      </c>
      <c r="H262" s="9">
        <f t="shared" ref="H262:H263" si="47">E262*G262</f>
        <v>2040</v>
      </c>
      <c r="I262" s="83"/>
    </row>
    <row r="263" spans="1:9" ht="12.75" customHeight="1" x14ac:dyDescent="0.25">
      <c r="A263" s="79"/>
      <c r="B263" s="81"/>
      <c r="C263" s="4" t="s">
        <v>9</v>
      </c>
      <c r="D263" s="47" t="s">
        <v>43</v>
      </c>
      <c r="E263" s="6">
        <v>10</v>
      </c>
      <c r="F263" s="6"/>
      <c r="G263" s="7">
        <v>34</v>
      </c>
      <c r="H263" s="9">
        <f t="shared" si="47"/>
        <v>340</v>
      </c>
      <c r="I263" s="83"/>
    </row>
    <row r="264" spans="1:9" ht="12.75" customHeight="1" x14ac:dyDescent="0.25">
      <c r="A264" s="79"/>
      <c r="B264" s="81"/>
      <c r="C264" s="4" t="s">
        <v>52</v>
      </c>
      <c r="D264" s="16" t="s">
        <v>4</v>
      </c>
      <c r="E264" s="6">
        <v>65</v>
      </c>
      <c r="F264" s="6">
        <v>118</v>
      </c>
      <c r="G264" s="7">
        <v>23</v>
      </c>
      <c r="H264" s="9">
        <f t="shared" ref="H264:H269" si="48">F264*G264</f>
        <v>2714</v>
      </c>
      <c r="I264" s="83"/>
    </row>
    <row r="265" spans="1:9" ht="12.75" customHeight="1" x14ac:dyDescent="0.25">
      <c r="A265" s="79"/>
      <c r="B265" s="81"/>
      <c r="C265" s="4" t="s">
        <v>9</v>
      </c>
      <c r="D265" s="16" t="s">
        <v>4</v>
      </c>
      <c r="E265" s="6">
        <v>20</v>
      </c>
      <c r="F265" s="6">
        <v>36</v>
      </c>
      <c r="G265" s="7">
        <v>23</v>
      </c>
      <c r="H265" s="9">
        <f t="shared" si="48"/>
        <v>828</v>
      </c>
      <c r="I265" s="83"/>
    </row>
    <row r="266" spans="1:9" ht="12.75" customHeight="1" x14ac:dyDescent="0.25">
      <c r="A266" s="79"/>
      <c r="B266" s="81"/>
      <c r="C266" s="4" t="s">
        <v>14</v>
      </c>
      <c r="D266" s="16" t="s">
        <v>4</v>
      </c>
      <c r="E266" s="6">
        <v>45</v>
      </c>
      <c r="F266" s="6">
        <v>82</v>
      </c>
      <c r="G266" s="7">
        <v>23</v>
      </c>
      <c r="H266" s="9">
        <f t="shared" si="48"/>
        <v>1886</v>
      </c>
      <c r="I266" s="83"/>
    </row>
    <row r="267" spans="1:9" ht="12.75" customHeight="1" x14ac:dyDescent="0.25">
      <c r="A267" s="79"/>
      <c r="B267" s="81"/>
      <c r="C267" s="4" t="s">
        <v>51</v>
      </c>
      <c r="D267" s="16" t="s">
        <v>4</v>
      </c>
      <c r="E267" s="6">
        <v>84</v>
      </c>
      <c r="F267" s="6">
        <v>153</v>
      </c>
      <c r="G267" s="7">
        <v>23</v>
      </c>
      <c r="H267" s="9">
        <f t="shared" si="48"/>
        <v>3519</v>
      </c>
      <c r="I267" s="83"/>
    </row>
    <row r="268" spans="1:9" ht="12.75" customHeight="1" x14ac:dyDescent="0.25">
      <c r="A268" s="79"/>
      <c r="B268" s="81"/>
      <c r="C268" s="4" t="s">
        <v>15</v>
      </c>
      <c r="D268" s="16" t="s">
        <v>4</v>
      </c>
      <c r="E268" s="6">
        <v>49</v>
      </c>
      <c r="F268" s="6">
        <v>89</v>
      </c>
      <c r="G268" s="7">
        <v>23</v>
      </c>
      <c r="H268" s="9">
        <f t="shared" si="48"/>
        <v>2047</v>
      </c>
      <c r="I268" s="83"/>
    </row>
    <row r="269" spans="1:9" ht="12.75" customHeight="1" x14ac:dyDescent="0.25">
      <c r="A269" s="79"/>
      <c r="B269" s="81"/>
      <c r="C269" s="4" t="s">
        <v>5</v>
      </c>
      <c r="D269" s="16" t="s">
        <v>4</v>
      </c>
      <c r="E269" s="6">
        <v>18</v>
      </c>
      <c r="F269" s="6">
        <v>33</v>
      </c>
      <c r="G269" s="7">
        <v>23</v>
      </c>
      <c r="H269" s="9">
        <f t="shared" si="48"/>
        <v>759</v>
      </c>
      <c r="I269" s="83"/>
    </row>
    <row r="270" spans="1:9" ht="12.75" customHeight="1" x14ac:dyDescent="0.25">
      <c r="A270" s="79"/>
      <c r="B270" s="10" t="s">
        <v>21</v>
      </c>
      <c r="C270" s="10"/>
      <c r="D270" s="31"/>
      <c r="E270" s="13">
        <f>SUM(E255:E269)</f>
        <v>370</v>
      </c>
      <c r="F270" s="13"/>
      <c r="G270" s="14"/>
      <c r="H270" s="48">
        <f>SUM(H255:H269)</f>
        <v>14792</v>
      </c>
      <c r="I270" s="83"/>
    </row>
    <row r="271" spans="1:9" ht="12.75" customHeight="1" x14ac:dyDescent="0.25">
      <c r="A271" s="79"/>
      <c r="B271" s="85" t="s">
        <v>22</v>
      </c>
      <c r="C271" s="85"/>
      <c r="D271" s="85"/>
      <c r="E271" s="35">
        <f>E244+E254+E270</f>
        <v>1674</v>
      </c>
      <c r="F271" s="18"/>
      <c r="G271" s="19"/>
      <c r="H271" s="20">
        <f>H244+H254+H270</f>
        <v>64704</v>
      </c>
      <c r="I271" s="83"/>
    </row>
    <row r="272" spans="1:9" ht="12.75" customHeight="1" x14ac:dyDescent="0.25">
      <c r="A272" s="79"/>
      <c r="B272" s="86" t="s">
        <v>19</v>
      </c>
      <c r="C272" s="87"/>
      <c r="D272" s="88"/>
      <c r="E272" s="21"/>
      <c r="F272" s="21"/>
      <c r="G272" s="22"/>
      <c r="H272" s="36">
        <f t="shared" ref="H272:H274" si="49">E272*G272</f>
        <v>0</v>
      </c>
      <c r="I272" s="83"/>
    </row>
    <row r="273" spans="1:9" ht="12.75" customHeight="1" x14ac:dyDescent="0.25">
      <c r="A273" s="79"/>
      <c r="B273" s="86" t="s">
        <v>27</v>
      </c>
      <c r="C273" s="87"/>
      <c r="D273" s="88"/>
      <c r="E273" s="21">
        <v>990</v>
      </c>
      <c r="F273" s="21"/>
      <c r="G273" s="22">
        <v>32</v>
      </c>
      <c r="H273" s="36">
        <f t="shared" si="49"/>
        <v>31680</v>
      </c>
      <c r="I273" s="83"/>
    </row>
    <row r="274" spans="1:9" ht="12.75" customHeight="1" x14ac:dyDescent="0.25">
      <c r="A274" s="79"/>
      <c r="B274" s="86" t="s">
        <v>28</v>
      </c>
      <c r="C274" s="87"/>
      <c r="D274" s="88"/>
      <c r="E274" s="21"/>
      <c r="F274" s="21"/>
      <c r="G274" s="22"/>
      <c r="H274" s="36">
        <f t="shared" si="49"/>
        <v>0</v>
      </c>
      <c r="I274" s="83"/>
    </row>
    <row r="275" spans="1:9" ht="28.2" customHeight="1" thickBot="1" x14ac:dyDescent="0.3">
      <c r="A275" s="80"/>
      <c r="B275" s="89" t="s">
        <v>18</v>
      </c>
      <c r="C275" s="90"/>
      <c r="D275" s="91"/>
      <c r="E275" s="33">
        <f>E272+E273+E274</f>
        <v>990</v>
      </c>
      <c r="F275" s="33"/>
      <c r="G275" s="34"/>
      <c r="H275" s="37">
        <f>H272+H273+H274</f>
        <v>31680</v>
      </c>
      <c r="I275" s="84"/>
    </row>
    <row r="276" spans="1:9" ht="12.75" customHeight="1" thickBot="1" x14ac:dyDescent="0.3">
      <c r="A276" s="27" t="s">
        <v>100</v>
      </c>
      <c r="B276" s="28"/>
      <c r="C276" s="28"/>
      <c r="D276" s="28"/>
      <c r="E276" s="23"/>
      <c r="F276" s="24"/>
      <c r="G276" s="25"/>
      <c r="H276" s="26">
        <f>H275+H271</f>
        <v>96384</v>
      </c>
      <c r="I276" s="29">
        <f>H276*5%</f>
        <v>4819.2</v>
      </c>
    </row>
    <row r="277" spans="1:9" ht="12.75" customHeight="1" x14ac:dyDescent="0.25">
      <c r="A277" s="78">
        <v>2506</v>
      </c>
      <c r="B277" s="81" t="s">
        <v>60</v>
      </c>
      <c r="C277" s="4" t="s">
        <v>9</v>
      </c>
      <c r="D277" s="5" t="s">
        <v>20</v>
      </c>
      <c r="E277" s="6">
        <v>4</v>
      </c>
      <c r="F277" s="6"/>
      <c r="G277" s="7">
        <v>34</v>
      </c>
      <c r="H277" s="9">
        <f t="shared" ref="H277" si="50">E277*G277</f>
        <v>136</v>
      </c>
      <c r="I277" s="82"/>
    </row>
    <row r="278" spans="1:9" ht="12.75" customHeight="1" x14ac:dyDescent="0.25">
      <c r="A278" s="79"/>
      <c r="B278" s="81"/>
      <c r="C278" s="4" t="s">
        <v>9</v>
      </c>
      <c r="D278" s="5" t="s">
        <v>11</v>
      </c>
      <c r="E278" s="6">
        <v>40</v>
      </c>
      <c r="F278" s="6">
        <v>67</v>
      </c>
      <c r="G278" s="7">
        <v>23</v>
      </c>
      <c r="H278" s="9">
        <f t="shared" ref="H278:H287" si="51">F278*G278</f>
        <v>1541</v>
      </c>
      <c r="I278" s="83"/>
    </row>
    <row r="279" spans="1:9" ht="12.75" customHeight="1" x14ac:dyDescent="0.25">
      <c r="A279" s="79"/>
      <c r="B279" s="81"/>
      <c r="C279" s="4" t="s">
        <v>14</v>
      </c>
      <c r="D279" s="5" t="s">
        <v>11</v>
      </c>
      <c r="E279" s="6">
        <v>6</v>
      </c>
      <c r="F279" s="6">
        <v>10</v>
      </c>
      <c r="G279" s="7">
        <v>23</v>
      </c>
      <c r="H279" s="9">
        <f t="shared" si="51"/>
        <v>230</v>
      </c>
      <c r="I279" s="83"/>
    </row>
    <row r="280" spans="1:9" ht="12.75" customHeight="1" x14ac:dyDescent="0.25">
      <c r="A280" s="79"/>
      <c r="B280" s="81"/>
      <c r="C280" s="4" t="s">
        <v>29</v>
      </c>
      <c r="D280" s="5" t="s">
        <v>11</v>
      </c>
      <c r="E280" s="6">
        <v>19</v>
      </c>
      <c r="F280" s="6">
        <v>32</v>
      </c>
      <c r="G280" s="7">
        <v>23</v>
      </c>
      <c r="H280" s="9">
        <f t="shared" si="51"/>
        <v>736</v>
      </c>
      <c r="I280" s="83"/>
    </row>
    <row r="281" spans="1:9" ht="12.75" customHeight="1" x14ac:dyDescent="0.25">
      <c r="A281" s="79"/>
      <c r="B281" s="81"/>
      <c r="C281" s="4" t="s">
        <v>9</v>
      </c>
      <c r="D281" s="5" t="s">
        <v>13</v>
      </c>
      <c r="E281" s="6">
        <v>2</v>
      </c>
      <c r="F281" s="6">
        <v>3</v>
      </c>
      <c r="G281" s="7">
        <v>23</v>
      </c>
      <c r="H281" s="9">
        <f t="shared" si="51"/>
        <v>69</v>
      </c>
      <c r="I281" s="83"/>
    </row>
    <row r="282" spans="1:9" ht="12.75" customHeight="1" x14ac:dyDescent="0.25">
      <c r="A282" s="79"/>
      <c r="B282" s="81"/>
      <c r="C282" s="4" t="s">
        <v>14</v>
      </c>
      <c r="D282" s="5" t="s">
        <v>13</v>
      </c>
      <c r="E282" s="6">
        <v>1</v>
      </c>
      <c r="F282" s="6">
        <v>2</v>
      </c>
      <c r="G282" s="7">
        <v>23</v>
      </c>
      <c r="H282" s="9">
        <f t="shared" si="51"/>
        <v>46</v>
      </c>
      <c r="I282" s="83"/>
    </row>
    <row r="283" spans="1:9" ht="12.75" customHeight="1" x14ac:dyDescent="0.25">
      <c r="A283" s="79"/>
      <c r="B283" s="81"/>
      <c r="C283" s="4" t="s">
        <v>29</v>
      </c>
      <c r="D283" s="5" t="s">
        <v>13</v>
      </c>
      <c r="E283" s="6">
        <v>3</v>
      </c>
      <c r="F283" s="6">
        <v>5</v>
      </c>
      <c r="G283" s="7">
        <v>23</v>
      </c>
      <c r="H283" s="9">
        <f t="shared" si="51"/>
        <v>115</v>
      </c>
      <c r="I283" s="83"/>
    </row>
    <row r="284" spans="1:9" ht="12.75" customHeight="1" x14ac:dyDescent="0.25">
      <c r="A284" s="79"/>
      <c r="B284" s="81"/>
      <c r="C284" s="4" t="s">
        <v>9</v>
      </c>
      <c r="D284" s="16" t="s">
        <v>4</v>
      </c>
      <c r="E284" s="6">
        <v>182</v>
      </c>
      <c r="F284" s="6">
        <v>331</v>
      </c>
      <c r="G284" s="7">
        <v>23</v>
      </c>
      <c r="H284" s="9">
        <f t="shared" si="51"/>
        <v>7613</v>
      </c>
      <c r="I284" s="83"/>
    </row>
    <row r="285" spans="1:9" ht="12.75" customHeight="1" x14ac:dyDescent="0.25">
      <c r="A285" s="79"/>
      <c r="B285" s="81"/>
      <c r="C285" s="4" t="s">
        <v>14</v>
      </c>
      <c r="D285" s="16" t="s">
        <v>4</v>
      </c>
      <c r="E285" s="6">
        <v>22</v>
      </c>
      <c r="F285" s="6">
        <v>40</v>
      </c>
      <c r="G285" s="7">
        <v>23</v>
      </c>
      <c r="H285" s="9">
        <f t="shared" si="51"/>
        <v>920</v>
      </c>
      <c r="I285" s="83"/>
    </row>
    <row r="286" spans="1:9" ht="12.75" customHeight="1" x14ac:dyDescent="0.25">
      <c r="A286" s="79"/>
      <c r="B286" s="81"/>
      <c r="C286" s="4" t="s">
        <v>29</v>
      </c>
      <c r="D286" s="16" t="s">
        <v>4</v>
      </c>
      <c r="E286" s="6">
        <v>109</v>
      </c>
      <c r="F286" s="6">
        <v>198</v>
      </c>
      <c r="G286" s="7">
        <v>23</v>
      </c>
      <c r="H286" s="9">
        <f t="shared" si="51"/>
        <v>4554</v>
      </c>
      <c r="I286" s="83"/>
    </row>
    <row r="287" spans="1:9" ht="12.75" customHeight="1" x14ac:dyDescent="0.25">
      <c r="A287" s="79"/>
      <c r="B287" s="81"/>
      <c r="C287" s="4" t="s">
        <v>15</v>
      </c>
      <c r="D287" s="30" t="s">
        <v>4</v>
      </c>
      <c r="E287" s="6">
        <v>23</v>
      </c>
      <c r="F287" s="6">
        <v>42</v>
      </c>
      <c r="G287" s="7">
        <v>23</v>
      </c>
      <c r="H287" s="9">
        <f t="shared" si="51"/>
        <v>966</v>
      </c>
      <c r="I287" s="83"/>
    </row>
    <row r="288" spans="1:9" ht="12.75" customHeight="1" x14ac:dyDescent="0.25">
      <c r="A288" s="79"/>
      <c r="B288" s="10" t="s">
        <v>21</v>
      </c>
      <c r="C288" s="10"/>
      <c r="D288" s="31"/>
      <c r="E288" s="13">
        <f>SUM(E277:E287)</f>
        <v>411</v>
      </c>
      <c r="F288" s="13"/>
      <c r="G288" s="14"/>
      <c r="H288" s="15">
        <f>SUM(H277:H287)</f>
        <v>16926</v>
      </c>
      <c r="I288" s="83"/>
    </row>
    <row r="289" spans="1:9" ht="12.75" customHeight="1" x14ac:dyDescent="0.25">
      <c r="A289" s="79"/>
      <c r="B289" s="81" t="s">
        <v>61</v>
      </c>
      <c r="C289" s="4" t="s">
        <v>9</v>
      </c>
      <c r="D289" s="5" t="s">
        <v>20</v>
      </c>
      <c r="E289" s="6">
        <v>6</v>
      </c>
      <c r="F289" s="6"/>
      <c r="G289" s="7">
        <v>34</v>
      </c>
      <c r="H289" s="9">
        <f t="shared" ref="H289:H290" si="52">E289*G289</f>
        <v>204</v>
      </c>
      <c r="I289" s="83"/>
    </row>
    <row r="290" spans="1:9" ht="12.75" customHeight="1" x14ac:dyDescent="0.25">
      <c r="A290" s="79"/>
      <c r="B290" s="81"/>
      <c r="C290" s="4" t="s">
        <v>25</v>
      </c>
      <c r="D290" s="5" t="s">
        <v>20</v>
      </c>
      <c r="E290" s="6">
        <v>16</v>
      </c>
      <c r="F290" s="6"/>
      <c r="G290" s="7">
        <v>34</v>
      </c>
      <c r="H290" s="9">
        <f t="shared" si="52"/>
        <v>544</v>
      </c>
      <c r="I290" s="83"/>
    </row>
    <row r="291" spans="1:9" ht="12.75" customHeight="1" x14ac:dyDescent="0.25">
      <c r="A291" s="79"/>
      <c r="B291" s="81"/>
      <c r="C291" s="4" t="s">
        <v>9</v>
      </c>
      <c r="D291" s="5" t="s">
        <v>11</v>
      </c>
      <c r="E291" s="6">
        <v>10</v>
      </c>
      <c r="F291" s="6">
        <v>17</v>
      </c>
      <c r="G291" s="7">
        <v>23</v>
      </c>
      <c r="H291" s="9">
        <f t="shared" ref="H291:H304" si="53">F291*G291</f>
        <v>391</v>
      </c>
      <c r="I291" s="83"/>
    </row>
    <row r="292" spans="1:9" ht="12.75" customHeight="1" x14ac:dyDescent="0.25">
      <c r="A292" s="79"/>
      <c r="B292" s="81"/>
      <c r="C292" s="4" t="s">
        <v>25</v>
      </c>
      <c r="D292" s="5" t="s">
        <v>11</v>
      </c>
      <c r="E292" s="6">
        <v>33</v>
      </c>
      <c r="F292" s="6">
        <v>51</v>
      </c>
      <c r="G292" s="7">
        <v>23</v>
      </c>
      <c r="H292" s="9">
        <f t="shared" si="53"/>
        <v>1173</v>
      </c>
      <c r="I292" s="83"/>
    </row>
    <row r="293" spans="1:9" ht="12.75" customHeight="1" x14ac:dyDescent="0.25">
      <c r="A293" s="79"/>
      <c r="B293" s="81"/>
      <c r="C293" s="4" t="s">
        <v>14</v>
      </c>
      <c r="D293" s="5" t="s">
        <v>11</v>
      </c>
      <c r="E293" s="6">
        <v>3</v>
      </c>
      <c r="F293" s="6">
        <v>5</v>
      </c>
      <c r="G293" s="7">
        <v>23</v>
      </c>
      <c r="H293" s="9">
        <f t="shared" si="53"/>
        <v>115</v>
      </c>
      <c r="I293" s="83"/>
    </row>
    <row r="294" spans="1:9" ht="12.75" customHeight="1" x14ac:dyDescent="0.25">
      <c r="A294" s="79"/>
      <c r="B294" s="81"/>
      <c r="C294" s="4" t="s">
        <v>29</v>
      </c>
      <c r="D294" s="5" t="s">
        <v>11</v>
      </c>
      <c r="E294" s="6">
        <v>8</v>
      </c>
      <c r="F294" s="6">
        <v>13</v>
      </c>
      <c r="G294" s="7">
        <v>23</v>
      </c>
      <c r="H294" s="9">
        <f t="shared" si="53"/>
        <v>299</v>
      </c>
      <c r="I294" s="83"/>
    </row>
    <row r="295" spans="1:9" ht="12.75" customHeight="1" x14ac:dyDescent="0.25">
      <c r="A295" s="79"/>
      <c r="B295" s="81"/>
      <c r="C295" s="4" t="s">
        <v>15</v>
      </c>
      <c r="D295" s="5" t="s">
        <v>11</v>
      </c>
      <c r="E295" s="6">
        <v>1</v>
      </c>
      <c r="F295" s="6">
        <v>2</v>
      </c>
      <c r="G295" s="7">
        <v>23</v>
      </c>
      <c r="H295" s="9">
        <f t="shared" si="53"/>
        <v>46</v>
      </c>
      <c r="I295" s="83"/>
    </row>
    <row r="296" spans="1:9" ht="12.75" customHeight="1" x14ac:dyDescent="0.25">
      <c r="A296" s="79"/>
      <c r="B296" s="81"/>
      <c r="C296" s="4" t="s">
        <v>25</v>
      </c>
      <c r="D296" s="5" t="s">
        <v>13</v>
      </c>
      <c r="E296" s="6">
        <v>1</v>
      </c>
      <c r="F296" s="6">
        <v>3</v>
      </c>
      <c r="G296" s="7">
        <v>23</v>
      </c>
      <c r="H296" s="9">
        <f t="shared" si="53"/>
        <v>69</v>
      </c>
      <c r="I296" s="83"/>
    </row>
    <row r="297" spans="1:9" ht="12.75" customHeight="1" x14ac:dyDescent="0.25">
      <c r="A297" s="79"/>
      <c r="B297" s="81"/>
      <c r="C297" s="4" t="s">
        <v>14</v>
      </c>
      <c r="D297" s="5" t="s">
        <v>13</v>
      </c>
      <c r="E297" s="6">
        <v>1</v>
      </c>
      <c r="F297" s="6">
        <v>2</v>
      </c>
      <c r="G297" s="7">
        <v>23</v>
      </c>
      <c r="H297" s="9">
        <f t="shared" si="53"/>
        <v>46</v>
      </c>
      <c r="I297" s="83"/>
    </row>
    <row r="298" spans="1:9" ht="12.75" customHeight="1" x14ac:dyDescent="0.25">
      <c r="A298" s="79"/>
      <c r="B298" s="81"/>
      <c r="C298" s="4" t="s">
        <v>29</v>
      </c>
      <c r="D298" s="5" t="s">
        <v>13</v>
      </c>
      <c r="E298" s="6">
        <v>1</v>
      </c>
      <c r="F298" s="6">
        <v>2</v>
      </c>
      <c r="G298" s="7">
        <v>23</v>
      </c>
      <c r="H298" s="9">
        <f t="shared" si="53"/>
        <v>46</v>
      </c>
      <c r="I298" s="83"/>
    </row>
    <row r="299" spans="1:9" ht="12.75" customHeight="1" x14ac:dyDescent="0.25">
      <c r="A299" s="79"/>
      <c r="B299" s="81"/>
      <c r="C299" s="4" t="s">
        <v>9</v>
      </c>
      <c r="D299" s="16" t="s">
        <v>4</v>
      </c>
      <c r="E299" s="6">
        <v>77</v>
      </c>
      <c r="F299" s="6">
        <v>140</v>
      </c>
      <c r="G299" s="7">
        <v>23</v>
      </c>
      <c r="H299" s="9">
        <f t="shared" si="53"/>
        <v>3220</v>
      </c>
      <c r="I299" s="83"/>
    </row>
    <row r="300" spans="1:9" ht="12.75" customHeight="1" x14ac:dyDescent="0.25">
      <c r="A300" s="79"/>
      <c r="B300" s="81"/>
      <c r="C300" s="4" t="s">
        <v>25</v>
      </c>
      <c r="D300" s="16" t="s">
        <v>4</v>
      </c>
      <c r="E300" s="6">
        <v>36</v>
      </c>
      <c r="F300" s="6">
        <v>60</v>
      </c>
      <c r="G300" s="7">
        <v>23</v>
      </c>
      <c r="H300" s="9">
        <f t="shared" si="53"/>
        <v>1380</v>
      </c>
      <c r="I300" s="83"/>
    </row>
    <row r="301" spans="1:9" ht="12.75" customHeight="1" x14ac:dyDescent="0.25">
      <c r="A301" s="79"/>
      <c r="B301" s="81"/>
      <c r="C301" s="4" t="s">
        <v>14</v>
      </c>
      <c r="D301" s="16" t="s">
        <v>4</v>
      </c>
      <c r="E301" s="6">
        <v>32</v>
      </c>
      <c r="F301" s="6">
        <v>58</v>
      </c>
      <c r="G301" s="7">
        <v>23</v>
      </c>
      <c r="H301" s="9">
        <f t="shared" si="53"/>
        <v>1334</v>
      </c>
      <c r="I301" s="83"/>
    </row>
    <row r="302" spans="1:9" ht="12.75" customHeight="1" x14ac:dyDescent="0.25">
      <c r="A302" s="79"/>
      <c r="B302" s="81"/>
      <c r="C302" s="4" t="s">
        <v>29</v>
      </c>
      <c r="D302" s="16" t="s">
        <v>4</v>
      </c>
      <c r="E302" s="6">
        <v>55</v>
      </c>
      <c r="F302" s="6">
        <v>100</v>
      </c>
      <c r="G302" s="7">
        <v>23</v>
      </c>
      <c r="H302" s="9">
        <f t="shared" si="53"/>
        <v>2300</v>
      </c>
      <c r="I302" s="83"/>
    </row>
    <row r="303" spans="1:9" ht="12.75" customHeight="1" x14ac:dyDescent="0.25">
      <c r="A303" s="79"/>
      <c r="B303" s="81"/>
      <c r="C303" s="4" t="s">
        <v>15</v>
      </c>
      <c r="D303" s="16" t="s">
        <v>4</v>
      </c>
      <c r="E303" s="6">
        <v>35</v>
      </c>
      <c r="F303" s="6">
        <v>64</v>
      </c>
      <c r="G303" s="7">
        <v>23</v>
      </c>
      <c r="H303" s="9">
        <f t="shared" si="53"/>
        <v>1472</v>
      </c>
      <c r="I303" s="83"/>
    </row>
    <row r="304" spans="1:9" ht="12.75" customHeight="1" x14ac:dyDescent="0.25">
      <c r="A304" s="79"/>
      <c r="B304" s="81"/>
      <c r="C304" s="4" t="s">
        <v>51</v>
      </c>
      <c r="D304" s="16" t="s">
        <v>4</v>
      </c>
      <c r="E304" s="6">
        <v>12</v>
      </c>
      <c r="F304" s="6">
        <v>22</v>
      </c>
      <c r="G304" s="7">
        <v>23</v>
      </c>
      <c r="H304" s="9">
        <f t="shared" si="53"/>
        <v>506</v>
      </c>
      <c r="I304" s="83"/>
    </row>
    <row r="305" spans="1:9" ht="12.75" customHeight="1" x14ac:dyDescent="0.25">
      <c r="A305" s="79"/>
      <c r="B305" s="10" t="s">
        <v>21</v>
      </c>
      <c r="C305" s="10"/>
      <c r="D305" s="31"/>
      <c r="E305" s="13">
        <f>SUM(E289:E304)</f>
        <v>327</v>
      </c>
      <c r="F305" s="13"/>
      <c r="G305" s="14"/>
      <c r="H305" s="48">
        <f>SUM(H289:H304)</f>
        <v>13145</v>
      </c>
      <c r="I305" s="83"/>
    </row>
    <row r="306" spans="1:9" ht="12.75" customHeight="1" x14ac:dyDescent="0.25">
      <c r="A306" s="79"/>
      <c r="B306" s="81" t="s">
        <v>62</v>
      </c>
      <c r="C306" s="4" t="s">
        <v>25</v>
      </c>
      <c r="D306" s="5" t="s">
        <v>20</v>
      </c>
      <c r="E306" s="6">
        <v>11</v>
      </c>
      <c r="F306" s="6"/>
      <c r="G306" s="7">
        <v>34</v>
      </c>
      <c r="H306" s="9">
        <f t="shared" ref="H306" si="54">E306*G306</f>
        <v>374</v>
      </c>
      <c r="I306" s="83"/>
    </row>
    <row r="307" spans="1:9" ht="12.75" customHeight="1" x14ac:dyDescent="0.25">
      <c r="A307" s="79"/>
      <c r="B307" s="81"/>
      <c r="C307" s="4" t="s">
        <v>25</v>
      </c>
      <c r="D307" s="5" t="s">
        <v>11</v>
      </c>
      <c r="E307" s="6">
        <v>70</v>
      </c>
      <c r="F307" s="6">
        <v>108</v>
      </c>
      <c r="G307" s="7">
        <v>23</v>
      </c>
      <c r="H307" s="9">
        <f t="shared" ref="H307:H317" si="55">F307*G307</f>
        <v>2484</v>
      </c>
      <c r="I307" s="83"/>
    </row>
    <row r="308" spans="1:9" ht="12.75" customHeight="1" x14ac:dyDescent="0.25">
      <c r="A308" s="79"/>
      <c r="B308" s="81"/>
      <c r="C308" s="4" t="s">
        <v>29</v>
      </c>
      <c r="D308" s="5" t="s">
        <v>11</v>
      </c>
      <c r="E308" s="6">
        <v>7</v>
      </c>
      <c r="F308" s="6">
        <v>12</v>
      </c>
      <c r="G308" s="7">
        <v>23</v>
      </c>
      <c r="H308" s="9">
        <f t="shared" si="55"/>
        <v>276</v>
      </c>
      <c r="I308" s="83"/>
    </row>
    <row r="309" spans="1:9" ht="12.75" customHeight="1" x14ac:dyDescent="0.25">
      <c r="A309" s="79"/>
      <c r="B309" s="81"/>
      <c r="C309" s="4" t="s">
        <v>14</v>
      </c>
      <c r="D309" s="5" t="s">
        <v>11</v>
      </c>
      <c r="E309" s="6">
        <v>4</v>
      </c>
      <c r="F309" s="6">
        <v>7</v>
      </c>
      <c r="G309" s="7">
        <v>23</v>
      </c>
      <c r="H309" s="9">
        <f t="shared" si="55"/>
        <v>161</v>
      </c>
      <c r="I309" s="83"/>
    </row>
    <row r="310" spans="1:9" ht="12.75" customHeight="1" x14ac:dyDescent="0.25">
      <c r="A310" s="79"/>
      <c r="B310" s="81"/>
      <c r="C310" s="4" t="s">
        <v>9</v>
      </c>
      <c r="D310" s="5" t="s">
        <v>11</v>
      </c>
      <c r="E310" s="6">
        <v>1</v>
      </c>
      <c r="F310" s="6">
        <v>2</v>
      </c>
      <c r="G310" s="7">
        <v>23</v>
      </c>
      <c r="H310" s="9">
        <f t="shared" si="55"/>
        <v>46</v>
      </c>
      <c r="I310" s="83"/>
    </row>
    <row r="311" spans="1:9" ht="12.75" customHeight="1" x14ac:dyDescent="0.25">
      <c r="A311" s="79"/>
      <c r="B311" s="81"/>
      <c r="C311" s="4" t="s">
        <v>25</v>
      </c>
      <c r="D311" s="5" t="s">
        <v>13</v>
      </c>
      <c r="E311" s="6">
        <v>3</v>
      </c>
      <c r="F311" s="6">
        <v>5</v>
      </c>
      <c r="G311" s="7">
        <v>23</v>
      </c>
      <c r="H311" s="9">
        <f t="shared" si="55"/>
        <v>115</v>
      </c>
      <c r="I311" s="83"/>
    </row>
    <row r="312" spans="1:9" ht="12.75" customHeight="1" x14ac:dyDescent="0.25">
      <c r="A312" s="79"/>
      <c r="B312" s="81"/>
      <c r="C312" s="4" t="s">
        <v>29</v>
      </c>
      <c r="D312" s="5" t="s">
        <v>13</v>
      </c>
      <c r="E312" s="6">
        <v>1</v>
      </c>
      <c r="F312" s="6">
        <v>2</v>
      </c>
      <c r="G312" s="7">
        <v>23</v>
      </c>
      <c r="H312" s="9">
        <f t="shared" si="55"/>
        <v>46</v>
      </c>
      <c r="I312" s="83"/>
    </row>
    <row r="313" spans="1:9" ht="12.75" customHeight="1" x14ac:dyDescent="0.25">
      <c r="A313" s="79"/>
      <c r="B313" s="81"/>
      <c r="C313" s="4" t="s">
        <v>14</v>
      </c>
      <c r="D313" s="5" t="s">
        <v>13</v>
      </c>
      <c r="E313" s="6">
        <v>1</v>
      </c>
      <c r="F313" s="6">
        <v>2</v>
      </c>
      <c r="G313" s="7">
        <v>23</v>
      </c>
      <c r="H313" s="9">
        <f t="shared" si="55"/>
        <v>46</v>
      </c>
      <c r="I313" s="83"/>
    </row>
    <row r="314" spans="1:9" ht="12.75" customHeight="1" x14ac:dyDescent="0.25">
      <c r="A314" s="79"/>
      <c r="B314" s="81"/>
      <c r="C314" s="4" t="s">
        <v>25</v>
      </c>
      <c r="D314" s="16" t="s">
        <v>4</v>
      </c>
      <c r="E314" s="6">
        <v>37</v>
      </c>
      <c r="F314" s="6">
        <v>62</v>
      </c>
      <c r="G314" s="7">
        <v>23</v>
      </c>
      <c r="H314" s="9">
        <f t="shared" si="55"/>
        <v>1426</v>
      </c>
      <c r="I314" s="83"/>
    </row>
    <row r="315" spans="1:9" ht="12.75" customHeight="1" x14ac:dyDescent="0.25">
      <c r="A315" s="79"/>
      <c r="B315" s="81"/>
      <c r="C315" s="4" t="s">
        <v>29</v>
      </c>
      <c r="D315" s="16" t="s">
        <v>4</v>
      </c>
      <c r="E315" s="6">
        <v>40</v>
      </c>
      <c r="F315" s="6">
        <v>73</v>
      </c>
      <c r="G315" s="7">
        <v>23</v>
      </c>
      <c r="H315" s="9">
        <f t="shared" si="55"/>
        <v>1679</v>
      </c>
      <c r="I315" s="83"/>
    </row>
    <row r="316" spans="1:9" ht="12.75" customHeight="1" x14ac:dyDescent="0.25">
      <c r="A316" s="79"/>
      <c r="B316" s="81"/>
      <c r="C316" s="4" t="s">
        <v>14</v>
      </c>
      <c r="D316" s="16" t="s">
        <v>4</v>
      </c>
      <c r="E316" s="6">
        <v>28</v>
      </c>
      <c r="F316" s="6">
        <v>51</v>
      </c>
      <c r="G316" s="7">
        <v>23</v>
      </c>
      <c r="H316" s="9">
        <f t="shared" si="55"/>
        <v>1173</v>
      </c>
      <c r="I316" s="83"/>
    </row>
    <row r="317" spans="1:9" ht="12.75" customHeight="1" x14ac:dyDescent="0.25">
      <c r="A317" s="79"/>
      <c r="B317" s="81"/>
      <c r="C317" s="4" t="s">
        <v>9</v>
      </c>
      <c r="D317" s="16" t="s">
        <v>4</v>
      </c>
      <c r="E317" s="6">
        <v>16</v>
      </c>
      <c r="F317" s="6">
        <v>29</v>
      </c>
      <c r="G317" s="7">
        <v>23</v>
      </c>
      <c r="H317" s="9">
        <f t="shared" si="55"/>
        <v>667</v>
      </c>
      <c r="I317" s="83"/>
    </row>
    <row r="318" spans="1:9" ht="12.75" customHeight="1" x14ac:dyDescent="0.25">
      <c r="A318" s="79"/>
      <c r="B318" s="10" t="s">
        <v>21</v>
      </c>
      <c r="C318" s="10"/>
      <c r="D318" s="31"/>
      <c r="E318" s="13">
        <f>SUM(E306:E317)</f>
        <v>219</v>
      </c>
      <c r="F318" s="13"/>
      <c r="G318" s="14"/>
      <c r="H318" s="48">
        <f>SUM(H306:H317)</f>
        <v>8493</v>
      </c>
      <c r="I318" s="83"/>
    </row>
    <row r="319" spans="1:9" ht="12.75" customHeight="1" x14ac:dyDescent="0.25">
      <c r="A319" s="79"/>
      <c r="B319" s="85" t="s">
        <v>22</v>
      </c>
      <c r="C319" s="85"/>
      <c r="D319" s="85"/>
      <c r="E319" s="35">
        <f>E288+E305+E318</f>
        <v>957</v>
      </c>
      <c r="F319" s="18"/>
      <c r="G319" s="19"/>
      <c r="H319" s="20">
        <f>H288+H305+H318</f>
        <v>38564</v>
      </c>
      <c r="I319" s="83"/>
    </row>
    <row r="320" spans="1:9" ht="12.75" customHeight="1" x14ac:dyDescent="0.25">
      <c r="A320" s="79"/>
      <c r="B320" s="86" t="s">
        <v>19</v>
      </c>
      <c r="C320" s="87"/>
      <c r="D320" s="88"/>
      <c r="E320" s="21">
        <v>180</v>
      </c>
      <c r="F320" s="21"/>
      <c r="G320" s="22">
        <v>32</v>
      </c>
      <c r="H320" s="36">
        <f t="shared" ref="H320:H322" si="56">E320*G320</f>
        <v>5760</v>
      </c>
      <c r="I320" s="83"/>
    </row>
    <row r="321" spans="1:9" ht="12.75" customHeight="1" x14ac:dyDescent="0.25">
      <c r="A321" s="79"/>
      <c r="B321" s="86" t="s">
        <v>27</v>
      </c>
      <c r="C321" s="87"/>
      <c r="D321" s="88"/>
      <c r="E321" s="21">
        <v>490</v>
      </c>
      <c r="F321" s="21"/>
      <c r="G321" s="22">
        <v>32</v>
      </c>
      <c r="H321" s="36">
        <f t="shared" si="56"/>
        <v>15680</v>
      </c>
      <c r="I321" s="83"/>
    </row>
    <row r="322" spans="1:9" ht="12.75" customHeight="1" x14ac:dyDescent="0.25">
      <c r="A322" s="79"/>
      <c r="B322" s="86" t="s">
        <v>28</v>
      </c>
      <c r="C322" s="87"/>
      <c r="D322" s="88"/>
      <c r="E322" s="21">
        <v>240</v>
      </c>
      <c r="F322" s="21"/>
      <c r="G322" s="22">
        <v>32</v>
      </c>
      <c r="H322" s="36">
        <f t="shared" si="56"/>
        <v>7680</v>
      </c>
      <c r="I322" s="83"/>
    </row>
    <row r="323" spans="1:9" ht="30" customHeight="1" thickBot="1" x14ac:dyDescent="0.3">
      <c r="A323" s="80"/>
      <c r="B323" s="89" t="s">
        <v>18</v>
      </c>
      <c r="C323" s="90"/>
      <c r="D323" s="91"/>
      <c r="E323" s="33">
        <f>E320+E321+E322</f>
        <v>910</v>
      </c>
      <c r="F323" s="33"/>
      <c r="G323" s="34"/>
      <c r="H323" s="37">
        <f>H320+H321+H322</f>
        <v>29120</v>
      </c>
      <c r="I323" s="84"/>
    </row>
    <row r="324" spans="1:9" ht="12.75" customHeight="1" thickBot="1" x14ac:dyDescent="0.3">
      <c r="A324" s="27" t="s">
        <v>101</v>
      </c>
      <c r="B324" s="28"/>
      <c r="C324" s="28"/>
      <c r="D324" s="28"/>
      <c r="E324" s="23"/>
      <c r="F324" s="24"/>
      <c r="G324" s="25"/>
      <c r="H324" s="26">
        <f>H323+H319</f>
        <v>67684</v>
      </c>
      <c r="I324" s="29">
        <f>H324*5%</f>
        <v>3384.2000000000003</v>
      </c>
    </row>
    <row r="325" spans="1:9" ht="12.75" customHeight="1" x14ac:dyDescent="0.25">
      <c r="A325" s="78">
        <v>2507</v>
      </c>
      <c r="B325" s="81" t="s">
        <v>63</v>
      </c>
      <c r="C325" s="4" t="s">
        <v>25</v>
      </c>
      <c r="D325" s="46" t="s">
        <v>42</v>
      </c>
      <c r="E325" s="6">
        <v>3</v>
      </c>
      <c r="F325" s="6"/>
      <c r="G325" s="7">
        <v>34</v>
      </c>
      <c r="H325" s="9">
        <f t="shared" ref="H325:H327" si="57">E325*G325</f>
        <v>102</v>
      </c>
      <c r="I325" s="82"/>
    </row>
    <row r="326" spans="1:9" ht="12.75" customHeight="1" x14ac:dyDescent="0.25">
      <c r="A326" s="79"/>
      <c r="B326" s="81"/>
      <c r="C326" s="4" t="s">
        <v>25</v>
      </c>
      <c r="D326" s="5" t="s">
        <v>20</v>
      </c>
      <c r="E326" s="6">
        <v>42</v>
      </c>
      <c r="F326" s="6"/>
      <c r="G326" s="7">
        <v>34</v>
      </c>
      <c r="H326" s="9">
        <f t="shared" si="57"/>
        <v>1428</v>
      </c>
      <c r="I326" s="83"/>
    </row>
    <row r="327" spans="1:9" ht="12.75" customHeight="1" x14ac:dyDescent="0.25">
      <c r="A327" s="79"/>
      <c r="B327" s="81"/>
      <c r="C327" s="4" t="s">
        <v>29</v>
      </c>
      <c r="D327" s="5" t="s">
        <v>20</v>
      </c>
      <c r="E327" s="6">
        <v>7</v>
      </c>
      <c r="F327" s="6"/>
      <c r="G327" s="7">
        <v>34</v>
      </c>
      <c r="H327" s="9">
        <f t="shared" si="57"/>
        <v>238</v>
      </c>
      <c r="I327" s="83"/>
    </row>
    <row r="328" spans="1:9" ht="12.75" customHeight="1" x14ac:dyDescent="0.25">
      <c r="A328" s="79"/>
      <c r="B328" s="81"/>
      <c r="C328" s="4" t="s">
        <v>25</v>
      </c>
      <c r="D328" s="5" t="s">
        <v>11</v>
      </c>
      <c r="E328" s="6">
        <v>38</v>
      </c>
      <c r="F328" s="6">
        <v>58</v>
      </c>
      <c r="G328" s="7">
        <v>23</v>
      </c>
      <c r="H328" s="9">
        <f t="shared" ref="H328:H341" si="58">F328*G328</f>
        <v>1334</v>
      </c>
      <c r="I328" s="83"/>
    </row>
    <row r="329" spans="1:9" ht="12.75" customHeight="1" x14ac:dyDescent="0.25">
      <c r="A329" s="79"/>
      <c r="B329" s="81"/>
      <c r="C329" s="4" t="s">
        <v>9</v>
      </c>
      <c r="D329" s="5" t="s">
        <v>11</v>
      </c>
      <c r="E329" s="6">
        <v>5</v>
      </c>
      <c r="F329" s="6">
        <v>8</v>
      </c>
      <c r="G329" s="7">
        <v>23</v>
      </c>
      <c r="H329" s="9">
        <f t="shared" si="58"/>
        <v>184</v>
      </c>
      <c r="I329" s="83"/>
    </row>
    <row r="330" spans="1:9" ht="12.75" customHeight="1" x14ac:dyDescent="0.25">
      <c r="A330" s="79"/>
      <c r="B330" s="81"/>
      <c r="C330" s="4" t="s">
        <v>29</v>
      </c>
      <c r="D330" s="5" t="s">
        <v>11</v>
      </c>
      <c r="E330" s="6">
        <v>17</v>
      </c>
      <c r="F330" s="6">
        <v>28</v>
      </c>
      <c r="G330" s="7">
        <v>23</v>
      </c>
      <c r="H330" s="9">
        <f t="shared" si="58"/>
        <v>644</v>
      </c>
      <c r="I330" s="83"/>
    </row>
    <row r="331" spans="1:9" ht="12.75" customHeight="1" x14ac:dyDescent="0.25">
      <c r="A331" s="79"/>
      <c r="B331" s="81"/>
      <c r="C331" s="4" t="s">
        <v>15</v>
      </c>
      <c r="D331" s="5" t="s">
        <v>11</v>
      </c>
      <c r="E331" s="6">
        <v>3</v>
      </c>
      <c r="F331" s="6">
        <v>5</v>
      </c>
      <c r="G331" s="7">
        <v>23</v>
      </c>
      <c r="H331" s="9">
        <f t="shared" si="58"/>
        <v>115</v>
      </c>
      <c r="I331" s="83"/>
    </row>
    <row r="332" spans="1:9" ht="12.75" customHeight="1" x14ac:dyDescent="0.25">
      <c r="A332" s="79"/>
      <c r="B332" s="81"/>
      <c r="C332" s="4" t="s">
        <v>25</v>
      </c>
      <c r="D332" s="5" t="s">
        <v>13</v>
      </c>
      <c r="E332" s="6">
        <v>1</v>
      </c>
      <c r="F332" s="6">
        <v>2</v>
      </c>
      <c r="G332" s="7">
        <v>23</v>
      </c>
      <c r="H332" s="9">
        <f t="shared" si="58"/>
        <v>46</v>
      </c>
      <c r="I332" s="83"/>
    </row>
    <row r="333" spans="1:9" ht="12.75" customHeight="1" x14ac:dyDescent="0.25">
      <c r="A333" s="79"/>
      <c r="B333" s="81"/>
      <c r="C333" s="4" t="s">
        <v>29</v>
      </c>
      <c r="D333" s="5" t="s">
        <v>13</v>
      </c>
      <c r="E333" s="6">
        <v>2</v>
      </c>
      <c r="F333" s="6">
        <v>3</v>
      </c>
      <c r="G333" s="7">
        <v>23</v>
      </c>
      <c r="H333" s="9">
        <f t="shared" si="58"/>
        <v>69</v>
      </c>
      <c r="I333" s="83"/>
    </row>
    <row r="334" spans="1:9" ht="12.75" customHeight="1" x14ac:dyDescent="0.25">
      <c r="A334" s="79"/>
      <c r="B334" s="81"/>
      <c r="C334" s="4" t="s">
        <v>15</v>
      </c>
      <c r="D334" s="5" t="s">
        <v>13</v>
      </c>
      <c r="E334" s="6">
        <v>1</v>
      </c>
      <c r="F334" s="6">
        <v>2</v>
      </c>
      <c r="G334" s="7">
        <v>23</v>
      </c>
      <c r="H334" s="9">
        <f t="shared" si="58"/>
        <v>46</v>
      </c>
      <c r="I334" s="83"/>
    </row>
    <row r="335" spans="1:9" ht="12.75" customHeight="1" x14ac:dyDescent="0.25">
      <c r="A335" s="79"/>
      <c r="B335" s="81"/>
      <c r="C335" s="4" t="s">
        <v>25</v>
      </c>
      <c r="D335" s="16" t="s">
        <v>4</v>
      </c>
      <c r="E335" s="6">
        <v>119</v>
      </c>
      <c r="F335" s="6">
        <v>198</v>
      </c>
      <c r="G335" s="7">
        <v>23</v>
      </c>
      <c r="H335" s="9">
        <f t="shared" si="58"/>
        <v>4554</v>
      </c>
      <c r="I335" s="83"/>
    </row>
    <row r="336" spans="1:9" ht="12.75" customHeight="1" x14ac:dyDescent="0.25">
      <c r="A336" s="79"/>
      <c r="B336" s="81"/>
      <c r="C336" s="4" t="s">
        <v>9</v>
      </c>
      <c r="D336" s="16" t="s">
        <v>4</v>
      </c>
      <c r="E336" s="6">
        <v>47</v>
      </c>
      <c r="F336" s="6">
        <v>85</v>
      </c>
      <c r="G336" s="7">
        <v>23</v>
      </c>
      <c r="H336" s="9">
        <f t="shared" si="58"/>
        <v>1955</v>
      </c>
      <c r="I336" s="83"/>
    </row>
    <row r="337" spans="1:9" ht="12.75" customHeight="1" x14ac:dyDescent="0.25">
      <c r="A337" s="79"/>
      <c r="B337" s="81"/>
      <c r="C337" s="4" t="s">
        <v>14</v>
      </c>
      <c r="D337" s="16" t="s">
        <v>4</v>
      </c>
      <c r="E337" s="6">
        <v>12</v>
      </c>
      <c r="F337" s="6">
        <v>22</v>
      </c>
      <c r="G337" s="7">
        <v>23</v>
      </c>
      <c r="H337" s="9">
        <f t="shared" si="58"/>
        <v>506</v>
      </c>
      <c r="I337" s="83"/>
    </row>
    <row r="338" spans="1:9" ht="12.75" customHeight="1" x14ac:dyDescent="0.25">
      <c r="A338" s="79"/>
      <c r="B338" s="81"/>
      <c r="C338" s="4" t="s">
        <v>29</v>
      </c>
      <c r="D338" s="16" t="s">
        <v>4</v>
      </c>
      <c r="E338" s="6">
        <v>112</v>
      </c>
      <c r="F338" s="6">
        <v>204</v>
      </c>
      <c r="G338" s="7">
        <v>23</v>
      </c>
      <c r="H338" s="9">
        <f t="shared" si="58"/>
        <v>4692</v>
      </c>
      <c r="I338" s="83"/>
    </row>
    <row r="339" spans="1:9" ht="12.75" customHeight="1" x14ac:dyDescent="0.25">
      <c r="A339" s="79"/>
      <c r="B339" s="81"/>
      <c r="C339" s="4" t="s">
        <v>15</v>
      </c>
      <c r="D339" s="16" t="s">
        <v>4</v>
      </c>
      <c r="E339" s="6">
        <v>25</v>
      </c>
      <c r="F339" s="6">
        <v>45</v>
      </c>
      <c r="G339" s="7">
        <v>23</v>
      </c>
      <c r="H339" s="9">
        <f t="shared" si="58"/>
        <v>1035</v>
      </c>
      <c r="I339" s="83"/>
    </row>
    <row r="340" spans="1:9" ht="12.75" customHeight="1" x14ac:dyDescent="0.25">
      <c r="A340" s="79"/>
      <c r="B340" s="81"/>
      <c r="C340" s="4" t="s">
        <v>49</v>
      </c>
      <c r="D340" s="16" t="s">
        <v>4</v>
      </c>
      <c r="E340" s="6">
        <v>10</v>
      </c>
      <c r="F340" s="6">
        <v>17</v>
      </c>
      <c r="G340" s="7">
        <v>23</v>
      </c>
      <c r="H340" s="9">
        <f t="shared" si="58"/>
        <v>391</v>
      </c>
      <c r="I340" s="83"/>
    </row>
    <row r="341" spans="1:9" ht="12.75" customHeight="1" x14ac:dyDescent="0.25">
      <c r="A341" s="79"/>
      <c r="B341" s="81"/>
      <c r="C341" s="4" t="s">
        <v>5</v>
      </c>
      <c r="D341" s="16" t="s">
        <v>4</v>
      </c>
      <c r="E341" s="6">
        <v>4</v>
      </c>
      <c r="F341" s="6">
        <v>7</v>
      </c>
      <c r="G341" s="7">
        <v>23</v>
      </c>
      <c r="H341" s="9">
        <f t="shared" si="58"/>
        <v>161</v>
      </c>
      <c r="I341" s="83"/>
    </row>
    <row r="342" spans="1:9" ht="12.75" customHeight="1" x14ac:dyDescent="0.25">
      <c r="A342" s="79"/>
      <c r="B342" s="10" t="s">
        <v>21</v>
      </c>
      <c r="C342" s="10"/>
      <c r="D342" s="31"/>
      <c r="E342" s="13">
        <f>SUM(E325:E341)</f>
        <v>448</v>
      </c>
      <c r="F342" s="13"/>
      <c r="G342" s="14"/>
      <c r="H342" s="15">
        <f>SUM(H325:H341)</f>
        <v>17500</v>
      </c>
      <c r="I342" s="83"/>
    </row>
    <row r="343" spans="1:9" ht="12.75" customHeight="1" x14ac:dyDescent="0.25">
      <c r="A343" s="79"/>
      <c r="B343" s="81" t="s">
        <v>64</v>
      </c>
      <c r="C343" s="4" t="s">
        <v>25</v>
      </c>
      <c r="D343" s="46" t="s">
        <v>42</v>
      </c>
      <c r="E343" s="6">
        <v>9</v>
      </c>
      <c r="F343" s="6"/>
      <c r="G343" s="7">
        <v>34</v>
      </c>
      <c r="H343" s="9">
        <f t="shared" ref="H343:H347" si="59">E343*G343</f>
        <v>306</v>
      </c>
      <c r="I343" s="83"/>
    </row>
    <row r="344" spans="1:9" ht="12.75" customHeight="1" x14ac:dyDescent="0.25">
      <c r="A344" s="79"/>
      <c r="B344" s="81"/>
      <c r="C344" s="4" t="s">
        <v>49</v>
      </c>
      <c r="D344" s="5" t="s">
        <v>20</v>
      </c>
      <c r="E344" s="6">
        <v>2</v>
      </c>
      <c r="F344" s="6"/>
      <c r="G344" s="7">
        <v>34</v>
      </c>
      <c r="H344" s="9">
        <f t="shared" si="59"/>
        <v>68</v>
      </c>
      <c r="I344" s="83"/>
    </row>
    <row r="345" spans="1:9" ht="12.75" customHeight="1" x14ac:dyDescent="0.25">
      <c r="A345" s="79"/>
      <c r="B345" s="81"/>
      <c r="C345" s="4" t="s">
        <v>25</v>
      </c>
      <c r="D345" s="5" t="s">
        <v>20</v>
      </c>
      <c r="E345" s="6">
        <v>131</v>
      </c>
      <c r="F345" s="6"/>
      <c r="G345" s="7">
        <v>34</v>
      </c>
      <c r="H345" s="9">
        <f t="shared" si="59"/>
        <v>4454</v>
      </c>
      <c r="I345" s="83"/>
    </row>
    <row r="346" spans="1:9" ht="12.75" customHeight="1" x14ac:dyDescent="0.25">
      <c r="A346" s="79"/>
      <c r="B346" s="81"/>
      <c r="C346" s="4" t="s">
        <v>9</v>
      </c>
      <c r="D346" s="5" t="s">
        <v>20</v>
      </c>
      <c r="E346" s="6">
        <v>13</v>
      </c>
      <c r="F346" s="6"/>
      <c r="G346" s="7">
        <v>34</v>
      </c>
      <c r="H346" s="9">
        <f t="shared" si="59"/>
        <v>442</v>
      </c>
      <c r="I346" s="83"/>
    </row>
    <row r="347" spans="1:9" ht="12.75" customHeight="1" x14ac:dyDescent="0.25">
      <c r="A347" s="79"/>
      <c r="B347" s="81"/>
      <c r="C347" s="4" t="s">
        <v>29</v>
      </c>
      <c r="D347" s="5" t="s">
        <v>20</v>
      </c>
      <c r="E347" s="6">
        <v>6</v>
      </c>
      <c r="F347" s="6"/>
      <c r="G347" s="7">
        <v>34</v>
      </c>
      <c r="H347" s="9">
        <f t="shared" si="59"/>
        <v>204</v>
      </c>
      <c r="I347" s="83"/>
    </row>
    <row r="348" spans="1:9" ht="12.75" customHeight="1" x14ac:dyDescent="0.25">
      <c r="A348" s="79"/>
      <c r="B348" s="81"/>
      <c r="C348" s="4" t="s">
        <v>25</v>
      </c>
      <c r="D348" s="5" t="s">
        <v>26</v>
      </c>
      <c r="E348" s="6">
        <v>5</v>
      </c>
      <c r="F348" s="6"/>
      <c r="G348" s="7">
        <v>34</v>
      </c>
      <c r="H348" s="9">
        <f t="shared" ref="H348" si="60">E348*G348</f>
        <v>170</v>
      </c>
      <c r="I348" s="83"/>
    </row>
    <row r="349" spans="1:9" ht="12.75" customHeight="1" x14ac:dyDescent="0.25">
      <c r="A349" s="79"/>
      <c r="B349" s="81"/>
      <c r="C349" s="4" t="s">
        <v>25</v>
      </c>
      <c r="D349" s="5" t="s">
        <v>11</v>
      </c>
      <c r="E349" s="6">
        <v>63</v>
      </c>
      <c r="F349" s="6">
        <v>97</v>
      </c>
      <c r="G349" s="7">
        <v>23</v>
      </c>
      <c r="H349" s="9">
        <f t="shared" ref="H349:H367" si="61">F349*G349</f>
        <v>2231</v>
      </c>
      <c r="I349" s="83"/>
    </row>
    <row r="350" spans="1:9" ht="12.75" customHeight="1" x14ac:dyDescent="0.25">
      <c r="A350" s="79"/>
      <c r="B350" s="81"/>
      <c r="C350" s="4" t="s">
        <v>14</v>
      </c>
      <c r="D350" s="5" t="s">
        <v>11</v>
      </c>
      <c r="E350" s="6">
        <v>6</v>
      </c>
      <c r="F350" s="6">
        <v>10</v>
      </c>
      <c r="G350" s="7">
        <v>23</v>
      </c>
      <c r="H350" s="9">
        <f t="shared" si="61"/>
        <v>230</v>
      </c>
      <c r="I350" s="83"/>
    </row>
    <row r="351" spans="1:9" ht="12.75" customHeight="1" x14ac:dyDescent="0.25">
      <c r="A351" s="79"/>
      <c r="B351" s="81"/>
      <c r="C351" s="4" t="s">
        <v>44</v>
      </c>
      <c r="D351" s="5" t="s">
        <v>11</v>
      </c>
      <c r="E351" s="6">
        <v>2</v>
      </c>
      <c r="F351" s="6">
        <v>3</v>
      </c>
      <c r="G351" s="7">
        <v>23</v>
      </c>
      <c r="H351" s="9">
        <f t="shared" si="61"/>
        <v>69</v>
      </c>
      <c r="I351" s="83"/>
    </row>
    <row r="352" spans="1:9" ht="12.75" customHeight="1" x14ac:dyDescent="0.25">
      <c r="A352" s="79"/>
      <c r="B352" s="81"/>
      <c r="C352" s="4" t="s">
        <v>9</v>
      </c>
      <c r="D352" s="5" t="s">
        <v>11</v>
      </c>
      <c r="E352" s="6">
        <v>31</v>
      </c>
      <c r="F352" s="6">
        <v>52</v>
      </c>
      <c r="G352" s="7">
        <v>23</v>
      </c>
      <c r="H352" s="9">
        <f t="shared" si="61"/>
        <v>1196</v>
      </c>
      <c r="I352" s="83"/>
    </row>
    <row r="353" spans="1:9" ht="12.75" customHeight="1" x14ac:dyDescent="0.25">
      <c r="A353" s="79"/>
      <c r="B353" s="81"/>
      <c r="C353" s="4" t="s">
        <v>29</v>
      </c>
      <c r="D353" s="5" t="s">
        <v>11</v>
      </c>
      <c r="E353" s="6">
        <v>15</v>
      </c>
      <c r="F353" s="6">
        <v>25</v>
      </c>
      <c r="G353" s="7">
        <v>23</v>
      </c>
      <c r="H353" s="9">
        <f t="shared" si="61"/>
        <v>575</v>
      </c>
      <c r="I353" s="83"/>
    </row>
    <row r="354" spans="1:9" ht="12.75" customHeight="1" x14ac:dyDescent="0.25">
      <c r="A354" s="79"/>
      <c r="B354" s="81"/>
      <c r="C354" s="4" t="s">
        <v>5</v>
      </c>
      <c r="D354" s="5" t="s">
        <v>11</v>
      </c>
      <c r="E354" s="6">
        <v>2</v>
      </c>
      <c r="F354" s="6">
        <v>3</v>
      </c>
      <c r="G354" s="7">
        <v>23</v>
      </c>
      <c r="H354" s="9">
        <f t="shared" si="61"/>
        <v>69</v>
      </c>
      <c r="I354" s="83"/>
    </row>
    <row r="355" spans="1:9" ht="12.75" customHeight="1" x14ac:dyDescent="0.25">
      <c r="A355" s="79"/>
      <c r="B355" s="81"/>
      <c r="C355" s="4" t="s">
        <v>15</v>
      </c>
      <c r="D355" s="5" t="s">
        <v>11</v>
      </c>
      <c r="E355" s="6">
        <v>37</v>
      </c>
      <c r="F355" s="6">
        <v>62</v>
      </c>
      <c r="G355" s="7">
        <v>23</v>
      </c>
      <c r="H355" s="9">
        <f t="shared" si="61"/>
        <v>1426</v>
      </c>
      <c r="I355" s="83"/>
    </row>
    <row r="356" spans="1:9" ht="12.75" customHeight="1" x14ac:dyDescent="0.25">
      <c r="A356" s="79"/>
      <c r="B356" s="81"/>
      <c r="C356" s="4" t="s">
        <v>25</v>
      </c>
      <c r="D356" s="5" t="s">
        <v>13</v>
      </c>
      <c r="E356" s="6">
        <v>1</v>
      </c>
      <c r="F356" s="6">
        <v>2</v>
      </c>
      <c r="G356" s="7">
        <v>23</v>
      </c>
      <c r="H356" s="9">
        <f t="shared" si="61"/>
        <v>46</v>
      </c>
      <c r="I356" s="83"/>
    </row>
    <row r="357" spans="1:9" ht="12.75" customHeight="1" x14ac:dyDescent="0.25">
      <c r="A357" s="79"/>
      <c r="B357" s="81"/>
      <c r="C357" s="4" t="s">
        <v>9</v>
      </c>
      <c r="D357" s="5" t="s">
        <v>13</v>
      </c>
      <c r="E357" s="6">
        <v>1</v>
      </c>
      <c r="F357" s="6">
        <v>2</v>
      </c>
      <c r="G357" s="7">
        <v>23</v>
      </c>
      <c r="H357" s="9">
        <f t="shared" si="61"/>
        <v>46</v>
      </c>
      <c r="I357" s="83"/>
    </row>
    <row r="358" spans="1:9" ht="12.75" customHeight="1" x14ac:dyDescent="0.25">
      <c r="A358" s="79"/>
      <c r="B358" s="81"/>
      <c r="C358" s="4" t="s">
        <v>29</v>
      </c>
      <c r="D358" s="5" t="s">
        <v>13</v>
      </c>
      <c r="E358" s="6">
        <v>2</v>
      </c>
      <c r="F358" s="6">
        <v>3</v>
      </c>
      <c r="G358" s="7">
        <v>23</v>
      </c>
      <c r="H358" s="9">
        <f t="shared" si="61"/>
        <v>69</v>
      </c>
      <c r="I358" s="83"/>
    </row>
    <row r="359" spans="1:9" ht="12.75" customHeight="1" x14ac:dyDescent="0.25">
      <c r="A359" s="79"/>
      <c r="B359" s="81"/>
      <c r="C359" s="4" t="s">
        <v>15</v>
      </c>
      <c r="D359" s="5" t="s">
        <v>13</v>
      </c>
      <c r="E359" s="6">
        <v>8</v>
      </c>
      <c r="F359" s="6">
        <v>13</v>
      </c>
      <c r="G359" s="7">
        <v>23</v>
      </c>
      <c r="H359" s="9">
        <f t="shared" si="61"/>
        <v>299</v>
      </c>
      <c r="I359" s="83"/>
    </row>
    <row r="360" spans="1:9" ht="12.75" customHeight="1" x14ac:dyDescent="0.25">
      <c r="A360" s="79"/>
      <c r="B360" s="81"/>
      <c r="C360" s="4" t="s">
        <v>49</v>
      </c>
      <c r="D360" s="16" t="s">
        <v>4</v>
      </c>
      <c r="E360" s="6">
        <v>2</v>
      </c>
      <c r="F360" s="6">
        <v>3</v>
      </c>
      <c r="G360" s="7">
        <v>23</v>
      </c>
      <c r="H360" s="9">
        <f t="shared" si="61"/>
        <v>69</v>
      </c>
      <c r="I360" s="83"/>
    </row>
    <row r="361" spans="1:9" ht="12.75" customHeight="1" x14ac:dyDescent="0.25">
      <c r="A361" s="79"/>
      <c r="B361" s="81"/>
      <c r="C361" s="4" t="s">
        <v>25</v>
      </c>
      <c r="D361" s="16" t="s">
        <v>4</v>
      </c>
      <c r="E361" s="6">
        <v>335</v>
      </c>
      <c r="F361" s="6">
        <v>558</v>
      </c>
      <c r="G361" s="7">
        <v>23</v>
      </c>
      <c r="H361" s="9">
        <f t="shared" si="61"/>
        <v>12834</v>
      </c>
      <c r="I361" s="83"/>
    </row>
    <row r="362" spans="1:9" ht="12.75" customHeight="1" x14ac:dyDescent="0.25">
      <c r="A362" s="79"/>
      <c r="B362" s="81"/>
      <c r="C362" s="4" t="s">
        <v>14</v>
      </c>
      <c r="D362" s="16" t="s">
        <v>4</v>
      </c>
      <c r="E362" s="6">
        <v>32</v>
      </c>
      <c r="F362" s="6">
        <v>58</v>
      </c>
      <c r="G362" s="7">
        <v>23</v>
      </c>
      <c r="H362" s="9">
        <f t="shared" si="61"/>
        <v>1334</v>
      </c>
      <c r="I362" s="83"/>
    </row>
    <row r="363" spans="1:9" ht="12.75" customHeight="1" x14ac:dyDescent="0.25">
      <c r="A363" s="79"/>
      <c r="B363" s="81"/>
      <c r="C363" s="4" t="s">
        <v>44</v>
      </c>
      <c r="D363" s="16" t="s">
        <v>4</v>
      </c>
      <c r="E363" s="6">
        <v>12</v>
      </c>
      <c r="F363" s="6">
        <v>22</v>
      </c>
      <c r="G363" s="7">
        <v>23</v>
      </c>
      <c r="H363" s="9">
        <f t="shared" si="61"/>
        <v>506</v>
      </c>
      <c r="I363" s="83"/>
    </row>
    <row r="364" spans="1:9" ht="12.75" customHeight="1" x14ac:dyDescent="0.25">
      <c r="A364" s="79"/>
      <c r="B364" s="81"/>
      <c r="C364" s="4" t="s">
        <v>9</v>
      </c>
      <c r="D364" s="16" t="s">
        <v>4</v>
      </c>
      <c r="E364" s="6">
        <v>224</v>
      </c>
      <c r="F364" s="6">
        <v>407</v>
      </c>
      <c r="G364" s="7">
        <v>23</v>
      </c>
      <c r="H364" s="9">
        <f t="shared" si="61"/>
        <v>9361</v>
      </c>
      <c r="I364" s="83"/>
    </row>
    <row r="365" spans="1:9" ht="12.75" customHeight="1" x14ac:dyDescent="0.25">
      <c r="A365" s="79"/>
      <c r="B365" s="81"/>
      <c r="C365" s="4" t="s">
        <v>29</v>
      </c>
      <c r="D365" s="16" t="s">
        <v>4</v>
      </c>
      <c r="E365" s="6">
        <v>98</v>
      </c>
      <c r="F365" s="6">
        <v>178</v>
      </c>
      <c r="G365" s="7">
        <v>23</v>
      </c>
      <c r="H365" s="9">
        <f t="shared" si="61"/>
        <v>4094</v>
      </c>
      <c r="I365" s="83"/>
    </row>
    <row r="366" spans="1:9" ht="12.75" customHeight="1" x14ac:dyDescent="0.25">
      <c r="A366" s="79"/>
      <c r="B366" s="81"/>
      <c r="C366" s="4" t="s">
        <v>5</v>
      </c>
      <c r="D366" s="16" t="s">
        <v>4</v>
      </c>
      <c r="E366" s="6">
        <v>21</v>
      </c>
      <c r="F366" s="6">
        <v>38</v>
      </c>
      <c r="G366" s="7">
        <v>23</v>
      </c>
      <c r="H366" s="9">
        <f t="shared" si="61"/>
        <v>874</v>
      </c>
      <c r="I366" s="83"/>
    </row>
    <row r="367" spans="1:9" ht="12.75" customHeight="1" x14ac:dyDescent="0.25">
      <c r="A367" s="79"/>
      <c r="B367" s="81"/>
      <c r="C367" s="4" t="s">
        <v>15</v>
      </c>
      <c r="D367" s="16" t="s">
        <v>4</v>
      </c>
      <c r="E367" s="6">
        <v>122</v>
      </c>
      <c r="F367" s="6">
        <v>222</v>
      </c>
      <c r="G367" s="7">
        <v>23</v>
      </c>
      <c r="H367" s="9">
        <f t="shared" si="61"/>
        <v>5106</v>
      </c>
      <c r="I367" s="83"/>
    </row>
    <row r="368" spans="1:9" ht="12.75" customHeight="1" x14ac:dyDescent="0.25">
      <c r="A368" s="79"/>
      <c r="B368" s="10" t="s">
        <v>21</v>
      </c>
      <c r="C368" s="10"/>
      <c r="D368" s="31"/>
      <c r="E368" s="13">
        <f>SUM(E343:E367)</f>
        <v>1180</v>
      </c>
      <c r="F368" s="13"/>
      <c r="G368" s="14"/>
      <c r="H368" s="48">
        <f>SUM(H343:H367)</f>
        <v>46078</v>
      </c>
      <c r="I368" s="83"/>
    </row>
    <row r="369" spans="1:9" ht="12.75" customHeight="1" x14ac:dyDescent="0.25">
      <c r="A369" s="79"/>
      <c r="B369" s="85" t="s">
        <v>22</v>
      </c>
      <c r="C369" s="85"/>
      <c r="D369" s="85"/>
      <c r="E369" s="35">
        <f>E342+E368</f>
        <v>1628</v>
      </c>
      <c r="F369" s="18"/>
      <c r="G369" s="19"/>
      <c r="H369" s="20">
        <f>H342+H368</f>
        <v>63578</v>
      </c>
      <c r="I369" s="83"/>
    </row>
    <row r="370" spans="1:9" ht="12.75" customHeight="1" x14ac:dyDescent="0.25">
      <c r="A370" s="79"/>
      <c r="B370" s="86" t="s">
        <v>19</v>
      </c>
      <c r="C370" s="87"/>
      <c r="D370" s="88"/>
      <c r="E370" s="21">
        <v>560</v>
      </c>
      <c r="F370" s="21"/>
      <c r="G370" s="22">
        <v>32</v>
      </c>
      <c r="H370" s="36">
        <f t="shared" ref="H370:H372" si="62">E370*G370</f>
        <v>17920</v>
      </c>
      <c r="I370" s="83"/>
    </row>
    <row r="371" spans="1:9" ht="12.75" customHeight="1" x14ac:dyDescent="0.25">
      <c r="A371" s="79"/>
      <c r="B371" s="86" t="s">
        <v>27</v>
      </c>
      <c r="C371" s="87"/>
      <c r="D371" s="88"/>
      <c r="E371" s="21">
        <v>550</v>
      </c>
      <c r="F371" s="21"/>
      <c r="G371" s="22">
        <v>32</v>
      </c>
      <c r="H371" s="36">
        <f t="shared" si="62"/>
        <v>17600</v>
      </c>
      <c r="I371" s="83"/>
    </row>
    <row r="372" spans="1:9" ht="12.75" customHeight="1" x14ac:dyDescent="0.25">
      <c r="A372" s="79"/>
      <c r="B372" s="86" t="s">
        <v>28</v>
      </c>
      <c r="C372" s="87"/>
      <c r="D372" s="88"/>
      <c r="E372" s="21">
        <v>240</v>
      </c>
      <c r="F372" s="21"/>
      <c r="G372" s="22">
        <v>32</v>
      </c>
      <c r="H372" s="36">
        <f t="shared" si="62"/>
        <v>7680</v>
      </c>
      <c r="I372" s="83"/>
    </row>
    <row r="373" spans="1:9" ht="32.4" customHeight="1" thickBot="1" x14ac:dyDescent="0.3">
      <c r="A373" s="80"/>
      <c r="B373" s="89" t="s">
        <v>18</v>
      </c>
      <c r="C373" s="90"/>
      <c r="D373" s="91"/>
      <c r="E373" s="33">
        <f>E370+E371+E372</f>
        <v>1350</v>
      </c>
      <c r="F373" s="33"/>
      <c r="G373" s="34"/>
      <c r="H373" s="37">
        <f>H370+H371+H372</f>
        <v>43200</v>
      </c>
      <c r="I373" s="84"/>
    </row>
    <row r="374" spans="1:9" ht="12.75" customHeight="1" thickBot="1" x14ac:dyDescent="0.3">
      <c r="A374" s="27" t="s">
        <v>102</v>
      </c>
      <c r="B374" s="28"/>
      <c r="C374" s="28"/>
      <c r="D374" s="28"/>
      <c r="E374" s="23"/>
      <c r="F374" s="24"/>
      <c r="G374" s="25"/>
      <c r="H374" s="26">
        <f>H373+H369</f>
        <v>106778</v>
      </c>
      <c r="I374" s="29">
        <f>H374*5%</f>
        <v>5338.9000000000005</v>
      </c>
    </row>
    <row r="375" spans="1:9" ht="12.75" customHeight="1" x14ac:dyDescent="0.25">
      <c r="A375" s="92">
        <v>2508</v>
      </c>
      <c r="B375" s="110" t="s">
        <v>75</v>
      </c>
      <c r="C375" s="32" t="s">
        <v>25</v>
      </c>
      <c r="D375" s="69" t="s">
        <v>42</v>
      </c>
      <c r="E375" s="70">
        <v>1</v>
      </c>
      <c r="F375" s="70"/>
      <c r="G375" s="71">
        <v>34</v>
      </c>
      <c r="H375" s="72">
        <f t="shared" ref="H375:H378" si="63">E375*G375</f>
        <v>34</v>
      </c>
      <c r="I375" s="118"/>
    </row>
    <row r="376" spans="1:9" ht="12.75" customHeight="1" x14ac:dyDescent="0.25">
      <c r="A376" s="93"/>
      <c r="B376" s="81"/>
      <c r="C376" s="4" t="s">
        <v>25</v>
      </c>
      <c r="D376" s="5" t="s">
        <v>20</v>
      </c>
      <c r="E376" s="6">
        <v>89</v>
      </c>
      <c r="F376" s="6"/>
      <c r="G376" s="7">
        <v>34</v>
      </c>
      <c r="H376" s="9">
        <f t="shared" si="63"/>
        <v>3026</v>
      </c>
      <c r="I376" s="119"/>
    </row>
    <row r="377" spans="1:9" ht="12.75" customHeight="1" x14ac:dyDescent="0.25">
      <c r="A377" s="93"/>
      <c r="B377" s="81"/>
      <c r="C377" s="4" t="s">
        <v>49</v>
      </c>
      <c r="D377" s="5" t="s">
        <v>20</v>
      </c>
      <c r="E377" s="6">
        <v>2</v>
      </c>
      <c r="F377" s="6"/>
      <c r="G377" s="7">
        <v>34</v>
      </c>
      <c r="H377" s="9">
        <f t="shared" si="63"/>
        <v>68</v>
      </c>
      <c r="I377" s="119"/>
    </row>
    <row r="378" spans="1:9" ht="12.75" customHeight="1" x14ac:dyDescent="0.25">
      <c r="A378" s="93"/>
      <c r="B378" s="81"/>
      <c r="C378" s="4" t="s">
        <v>25</v>
      </c>
      <c r="D378" s="5" t="s">
        <v>26</v>
      </c>
      <c r="E378" s="6">
        <v>5</v>
      </c>
      <c r="F378" s="6"/>
      <c r="G378" s="7">
        <v>34</v>
      </c>
      <c r="H378" s="9">
        <f t="shared" si="63"/>
        <v>170</v>
      </c>
      <c r="I378" s="119"/>
    </row>
    <row r="379" spans="1:9" ht="12.75" customHeight="1" x14ac:dyDescent="0.25">
      <c r="A379" s="93"/>
      <c r="B379" s="81"/>
      <c r="C379" s="4" t="s">
        <v>25</v>
      </c>
      <c r="D379" s="5" t="s">
        <v>11</v>
      </c>
      <c r="E379" s="6">
        <v>196</v>
      </c>
      <c r="F379" s="6">
        <v>305</v>
      </c>
      <c r="G379" s="7">
        <v>23</v>
      </c>
      <c r="H379" s="9">
        <f t="shared" ref="H379:H392" si="64">F379*G379</f>
        <v>7015</v>
      </c>
      <c r="I379" s="119"/>
    </row>
    <row r="380" spans="1:9" ht="12.75" customHeight="1" x14ac:dyDescent="0.25">
      <c r="A380" s="93"/>
      <c r="B380" s="81"/>
      <c r="C380" s="4" t="s">
        <v>9</v>
      </c>
      <c r="D380" s="5" t="s">
        <v>11</v>
      </c>
      <c r="E380" s="6">
        <v>11</v>
      </c>
      <c r="F380" s="6">
        <v>18</v>
      </c>
      <c r="G380" s="7">
        <v>23</v>
      </c>
      <c r="H380" s="9">
        <f t="shared" si="64"/>
        <v>414</v>
      </c>
      <c r="I380" s="119"/>
    </row>
    <row r="381" spans="1:9" ht="12.75" customHeight="1" x14ac:dyDescent="0.25">
      <c r="A381" s="93"/>
      <c r="B381" s="81"/>
      <c r="C381" s="4" t="s">
        <v>29</v>
      </c>
      <c r="D381" s="5" t="s">
        <v>11</v>
      </c>
      <c r="E381" s="6">
        <v>10</v>
      </c>
      <c r="F381" s="6">
        <v>17</v>
      </c>
      <c r="G381" s="7">
        <v>23</v>
      </c>
      <c r="H381" s="9">
        <f t="shared" si="64"/>
        <v>391</v>
      </c>
      <c r="I381" s="119"/>
    </row>
    <row r="382" spans="1:9" ht="12.75" customHeight="1" x14ac:dyDescent="0.25">
      <c r="A382" s="93"/>
      <c r="B382" s="81"/>
      <c r="C382" s="4" t="s">
        <v>15</v>
      </c>
      <c r="D382" s="5" t="s">
        <v>11</v>
      </c>
      <c r="E382" s="6">
        <v>1</v>
      </c>
      <c r="F382" s="6">
        <v>2</v>
      </c>
      <c r="G382" s="7">
        <v>23</v>
      </c>
      <c r="H382" s="9">
        <f t="shared" si="64"/>
        <v>46</v>
      </c>
      <c r="I382" s="119"/>
    </row>
    <row r="383" spans="1:9" ht="12.75" customHeight="1" x14ac:dyDescent="0.25">
      <c r="A383" s="93"/>
      <c r="B383" s="81"/>
      <c r="C383" s="4" t="s">
        <v>25</v>
      </c>
      <c r="D383" s="5" t="s">
        <v>13</v>
      </c>
      <c r="E383" s="6">
        <v>6</v>
      </c>
      <c r="F383" s="6">
        <v>9</v>
      </c>
      <c r="G383" s="7">
        <v>23</v>
      </c>
      <c r="H383" s="9">
        <f t="shared" si="64"/>
        <v>207</v>
      </c>
      <c r="I383" s="119"/>
    </row>
    <row r="384" spans="1:9" ht="12.75" customHeight="1" x14ac:dyDescent="0.25">
      <c r="A384" s="93"/>
      <c r="B384" s="81"/>
      <c r="C384" s="4" t="s">
        <v>9</v>
      </c>
      <c r="D384" s="5" t="s">
        <v>13</v>
      </c>
      <c r="E384" s="6">
        <v>1</v>
      </c>
      <c r="F384" s="6">
        <v>2</v>
      </c>
      <c r="G384" s="7">
        <v>23</v>
      </c>
      <c r="H384" s="9">
        <f t="shared" si="64"/>
        <v>46</v>
      </c>
      <c r="I384" s="119"/>
    </row>
    <row r="385" spans="1:9" ht="12.75" customHeight="1" x14ac:dyDescent="0.25">
      <c r="A385" s="93"/>
      <c r="B385" s="81"/>
      <c r="C385" s="4" t="s">
        <v>29</v>
      </c>
      <c r="D385" s="5" t="s">
        <v>13</v>
      </c>
      <c r="E385" s="6">
        <v>1</v>
      </c>
      <c r="F385" s="6">
        <v>2</v>
      </c>
      <c r="G385" s="7">
        <v>23</v>
      </c>
      <c r="H385" s="9">
        <f t="shared" si="64"/>
        <v>46</v>
      </c>
      <c r="I385" s="119"/>
    </row>
    <row r="386" spans="1:9" ht="12.75" customHeight="1" x14ac:dyDescent="0.25">
      <c r="A386" s="93"/>
      <c r="B386" s="81"/>
      <c r="C386" s="4" t="s">
        <v>14</v>
      </c>
      <c r="D386" s="5" t="s">
        <v>13</v>
      </c>
      <c r="E386" s="6">
        <v>1</v>
      </c>
      <c r="F386" s="6">
        <v>2</v>
      </c>
      <c r="G386" s="7">
        <v>23</v>
      </c>
      <c r="H386" s="9">
        <f t="shared" si="64"/>
        <v>46</v>
      </c>
      <c r="I386" s="119"/>
    </row>
    <row r="387" spans="1:9" ht="12.75" customHeight="1" x14ac:dyDescent="0.25">
      <c r="A387" s="93"/>
      <c r="B387" s="81"/>
      <c r="C387" s="4" t="s">
        <v>25</v>
      </c>
      <c r="D387" s="16" t="s">
        <v>4</v>
      </c>
      <c r="E387" s="6">
        <v>659</v>
      </c>
      <c r="F387" s="6">
        <v>1098</v>
      </c>
      <c r="G387" s="7">
        <v>23</v>
      </c>
      <c r="H387" s="9">
        <f t="shared" si="64"/>
        <v>25254</v>
      </c>
      <c r="I387" s="119"/>
    </row>
    <row r="388" spans="1:9" ht="12.75" customHeight="1" x14ac:dyDescent="0.25">
      <c r="A388" s="93"/>
      <c r="B388" s="81"/>
      <c r="C388" s="4" t="s">
        <v>9</v>
      </c>
      <c r="D388" s="16" t="s">
        <v>4</v>
      </c>
      <c r="E388" s="6">
        <v>43</v>
      </c>
      <c r="F388" s="6">
        <v>78</v>
      </c>
      <c r="G388" s="7">
        <v>23</v>
      </c>
      <c r="H388" s="9">
        <f t="shared" si="64"/>
        <v>1794</v>
      </c>
      <c r="I388" s="119"/>
    </row>
    <row r="389" spans="1:9" ht="12.75" customHeight="1" x14ac:dyDescent="0.25">
      <c r="A389" s="93"/>
      <c r="B389" s="81"/>
      <c r="C389" s="4" t="s">
        <v>49</v>
      </c>
      <c r="D389" s="16" t="s">
        <v>4</v>
      </c>
      <c r="E389" s="6">
        <v>7</v>
      </c>
      <c r="F389" s="6">
        <v>12</v>
      </c>
      <c r="G389" s="7">
        <v>23</v>
      </c>
      <c r="H389" s="9">
        <f t="shared" si="64"/>
        <v>276</v>
      </c>
      <c r="I389" s="119"/>
    </row>
    <row r="390" spans="1:9" ht="12.75" customHeight="1" x14ac:dyDescent="0.25">
      <c r="A390" s="93"/>
      <c r="B390" s="81"/>
      <c r="C390" s="4" t="s">
        <v>29</v>
      </c>
      <c r="D390" s="16" t="s">
        <v>4</v>
      </c>
      <c r="E390" s="6">
        <v>17</v>
      </c>
      <c r="F390" s="6">
        <v>31</v>
      </c>
      <c r="G390" s="7">
        <v>23</v>
      </c>
      <c r="H390" s="9">
        <f t="shared" si="64"/>
        <v>713</v>
      </c>
      <c r="I390" s="119"/>
    </row>
    <row r="391" spans="1:9" ht="12.75" customHeight="1" x14ac:dyDescent="0.25">
      <c r="A391" s="93"/>
      <c r="B391" s="81"/>
      <c r="C391" s="4" t="s">
        <v>14</v>
      </c>
      <c r="D391" s="16" t="s">
        <v>4</v>
      </c>
      <c r="E391" s="6">
        <v>4</v>
      </c>
      <c r="F391" s="6">
        <v>7</v>
      </c>
      <c r="G391" s="7">
        <v>23</v>
      </c>
      <c r="H391" s="9">
        <f t="shared" si="64"/>
        <v>161</v>
      </c>
      <c r="I391" s="119"/>
    </row>
    <row r="392" spans="1:9" ht="12.75" customHeight="1" x14ac:dyDescent="0.25">
      <c r="A392" s="93"/>
      <c r="B392" s="81"/>
      <c r="C392" s="4" t="s">
        <v>15</v>
      </c>
      <c r="D392" s="16" t="s">
        <v>4</v>
      </c>
      <c r="E392" s="6">
        <v>4</v>
      </c>
      <c r="F392" s="6">
        <v>7</v>
      </c>
      <c r="G392" s="7">
        <v>23</v>
      </c>
      <c r="H392" s="9">
        <f t="shared" si="64"/>
        <v>161</v>
      </c>
      <c r="I392" s="119"/>
    </row>
    <row r="393" spans="1:9" ht="12.75" customHeight="1" x14ac:dyDescent="0.25">
      <c r="A393" s="93"/>
      <c r="B393" s="10" t="s">
        <v>21</v>
      </c>
      <c r="C393" s="10"/>
      <c r="D393" s="31"/>
      <c r="E393" s="13">
        <f>SUM(E375:E392)</f>
        <v>1058</v>
      </c>
      <c r="F393" s="13"/>
      <c r="G393" s="14"/>
      <c r="H393" s="48">
        <f>SUM(H375:H392)</f>
        <v>39868</v>
      </c>
      <c r="I393" s="119"/>
    </row>
    <row r="394" spans="1:9" ht="12.75" customHeight="1" x14ac:dyDescent="0.25">
      <c r="A394" s="93"/>
      <c r="B394" s="81" t="s">
        <v>66</v>
      </c>
      <c r="C394" s="4" t="s">
        <v>9</v>
      </c>
      <c r="D394" s="5" t="s">
        <v>20</v>
      </c>
      <c r="E394" s="6">
        <v>3</v>
      </c>
      <c r="F394" s="6"/>
      <c r="G394" s="7">
        <v>34</v>
      </c>
      <c r="H394" s="9">
        <f t="shared" ref="H394" si="65">E394*G394</f>
        <v>102</v>
      </c>
      <c r="I394" s="119"/>
    </row>
    <row r="395" spans="1:9" ht="12.75" customHeight="1" x14ac:dyDescent="0.25">
      <c r="A395" s="93"/>
      <c r="B395" s="81"/>
      <c r="C395" s="4" t="s">
        <v>9</v>
      </c>
      <c r="D395" s="5" t="s">
        <v>11</v>
      </c>
      <c r="E395" s="6">
        <v>99</v>
      </c>
      <c r="F395" s="6">
        <v>165</v>
      </c>
      <c r="G395" s="7">
        <v>23</v>
      </c>
      <c r="H395" s="9">
        <f t="shared" ref="H395:H410" si="66">F395*G395</f>
        <v>3795</v>
      </c>
      <c r="I395" s="119"/>
    </row>
    <row r="396" spans="1:9" ht="12.75" customHeight="1" x14ac:dyDescent="0.25">
      <c r="A396" s="93"/>
      <c r="B396" s="81"/>
      <c r="C396" s="4" t="s">
        <v>44</v>
      </c>
      <c r="D396" s="5" t="s">
        <v>11</v>
      </c>
      <c r="E396" s="6">
        <v>1</v>
      </c>
      <c r="F396" s="6">
        <v>2</v>
      </c>
      <c r="G396" s="7">
        <v>23</v>
      </c>
      <c r="H396" s="9">
        <f t="shared" si="66"/>
        <v>46</v>
      </c>
      <c r="I396" s="119"/>
    </row>
    <row r="397" spans="1:9" ht="12.75" customHeight="1" x14ac:dyDescent="0.25">
      <c r="A397" s="93"/>
      <c r="B397" s="81"/>
      <c r="C397" s="4" t="s">
        <v>24</v>
      </c>
      <c r="D397" s="5" t="s">
        <v>11</v>
      </c>
      <c r="E397" s="6">
        <v>1</v>
      </c>
      <c r="F397" s="6">
        <v>2</v>
      </c>
      <c r="G397" s="7">
        <v>23</v>
      </c>
      <c r="H397" s="9">
        <f t="shared" si="66"/>
        <v>46</v>
      </c>
      <c r="I397" s="119"/>
    </row>
    <row r="398" spans="1:9" ht="12.75" customHeight="1" x14ac:dyDescent="0.25">
      <c r="A398" s="93"/>
      <c r="B398" s="81"/>
      <c r="C398" s="4" t="s">
        <v>14</v>
      </c>
      <c r="D398" s="5" t="s">
        <v>11</v>
      </c>
      <c r="E398" s="6">
        <v>1</v>
      </c>
      <c r="F398" s="6">
        <v>2</v>
      </c>
      <c r="G398" s="7">
        <v>23</v>
      </c>
      <c r="H398" s="9">
        <f t="shared" si="66"/>
        <v>46</v>
      </c>
      <c r="I398" s="119"/>
    </row>
    <row r="399" spans="1:9" ht="12.75" customHeight="1" x14ac:dyDescent="0.25">
      <c r="A399" s="93"/>
      <c r="B399" s="81"/>
      <c r="C399" s="4" t="s">
        <v>29</v>
      </c>
      <c r="D399" s="5" t="s">
        <v>11</v>
      </c>
      <c r="E399" s="6">
        <v>4</v>
      </c>
      <c r="F399" s="6">
        <v>7</v>
      </c>
      <c r="G399" s="7">
        <v>23</v>
      </c>
      <c r="H399" s="9">
        <f t="shared" si="66"/>
        <v>161</v>
      </c>
      <c r="I399" s="119"/>
    </row>
    <row r="400" spans="1:9" ht="12.75" customHeight="1" x14ac:dyDescent="0.25">
      <c r="A400" s="93"/>
      <c r="B400" s="81"/>
      <c r="C400" s="4" t="s">
        <v>5</v>
      </c>
      <c r="D400" s="5" t="s">
        <v>11</v>
      </c>
      <c r="E400" s="6">
        <v>1</v>
      </c>
      <c r="F400" s="6">
        <v>2</v>
      </c>
      <c r="G400" s="7">
        <v>23</v>
      </c>
      <c r="H400" s="9">
        <f t="shared" si="66"/>
        <v>46</v>
      </c>
      <c r="I400" s="119"/>
    </row>
    <row r="401" spans="1:9" ht="12.75" customHeight="1" x14ac:dyDescent="0.25">
      <c r="A401" s="93"/>
      <c r="B401" s="81"/>
      <c r="C401" s="4" t="s">
        <v>9</v>
      </c>
      <c r="D401" s="5" t="s">
        <v>13</v>
      </c>
      <c r="E401" s="6">
        <v>14</v>
      </c>
      <c r="F401" s="6">
        <v>23</v>
      </c>
      <c r="G401" s="7">
        <v>23</v>
      </c>
      <c r="H401" s="9">
        <f t="shared" si="66"/>
        <v>529</v>
      </c>
      <c r="I401" s="119"/>
    </row>
    <row r="402" spans="1:9" ht="12.75" customHeight="1" x14ac:dyDescent="0.25">
      <c r="A402" s="93"/>
      <c r="B402" s="81"/>
      <c r="C402" s="4" t="s">
        <v>29</v>
      </c>
      <c r="D402" s="5" t="s">
        <v>13</v>
      </c>
      <c r="E402" s="6">
        <v>1</v>
      </c>
      <c r="F402" s="6">
        <v>2</v>
      </c>
      <c r="G402" s="7">
        <v>23</v>
      </c>
      <c r="H402" s="9">
        <f t="shared" si="66"/>
        <v>46</v>
      </c>
      <c r="I402" s="119"/>
    </row>
    <row r="403" spans="1:9" ht="12.75" customHeight="1" x14ac:dyDescent="0.25">
      <c r="A403" s="93"/>
      <c r="B403" s="81"/>
      <c r="C403" s="4" t="s">
        <v>5</v>
      </c>
      <c r="D403" s="5" t="s">
        <v>13</v>
      </c>
      <c r="E403" s="6">
        <v>1</v>
      </c>
      <c r="F403" s="6">
        <v>2</v>
      </c>
      <c r="G403" s="7">
        <v>23</v>
      </c>
      <c r="H403" s="9">
        <f t="shared" si="66"/>
        <v>46</v>
      </c>
      <c r="I403" s="119"/>
    </row>
    <row r="404" spans="1:9" ht="12.75" customHeight="1" x14ac:dyDescent="0.25">
      <c r="A404" s="93"/>
      <c r="B404" s="81"/>
      <c r="C404" s="4" t="s">
        <v>9</v>
      </c>
      <c r="D404" s="16" t="s">
        <v>4</v>
      </c>
      <c r="E404" s="6">
        <v>372</v>
      </c>
      <c r="F404" s="6">
        <v>676</v>
      </c>
      <c r="G404" s="7">
        <v>23</v>
      </c>
      <c r="H404" s="9">
        <f t="shared" si="66"/>
        <v>15548</v>
      </c>
      <c r="I404" s="119"/>
    </row>
    <row r="405" spans="1:9" ht="12.75" customHeight="1" x14ac:dyDescent="0.25">
      <c r="A405" s="93"/>
      <c r="B405" s="81"/>
      <c r="C405" s="4" t="s">
        <v>44</v>
      </c>
      <c r="D405" s="16" t="s">
        <v>4</v>
      </c>
      <c r="E405" s="6">
        <v>13</v>
      </c>
      <c r="F405" s="6">
        <v>24</v>
      </c>
      <c r="G405" s="7">
        <v>23</v>
      </c>
      <c r="H405" s="9">
        <f t="shared" si="66"/>
        <v>552</v>
      </c>
      <c r="I405" s="119"/>
    </row>
    <row r="406" spans="1:9" ht="12.75" customHeight="1" x14ac:dyDescent="0.25">
      <c r="A406" s="93"/>
      <c r="B406" s="81"/>
      <c r="C406" s="4" t="s">
        <v>24</v>
      </c>
      <c r="D406" s="16" t="s">
        <v>4</v>
      </c>
      <c r="E406" s="6">
        <v>9</v>
      </c>
      <c r="F406" s="6">
        <v>16</v>
      </c>
      <c r="G406" s="7">
        <v>23</v>
      </c>
      <c r="H406" s="9">
        <f t="shared" si="66"/>
        <v>368</v>
      </c>
      <c r="I406" s="119"/>
    </row>
    <row r="407" spans="1:9" ht="12.75" customHeight="1" x14ac:dyDescent="0.25">
      <c r="A407" s="93"/>
      <c r="B407" s="81"/>
      <c r="C407" s="4" t="s">
        <v>14</v>
      </c>
      <c r="D407" s="16" t="s">
        <v>4</v>
      </c>
      <c r="E407" s="6">
        <v>8</v>
      </c>
      <c r="F407" s="6">
        <v>15</v>
      </c>
      <c r="G407" s="7">
        <v>23</v>
      </c>
      <c r="H407" s="9">
        <f t="shared" si="66"/>
        <v>345</v>
      </c>
      <c r="I407" s="119"/>
    </row>
    <row r="408" spans="1:9" ht="12.75" customHeight="1" x14ac:dyDescent="0.25">
      <c r="A408" s="93"/>
      <c r="B408" s="81"/>
      <c r="C408" s="4" t="s">
        <v>29</v>
      </c>
      <c r="D408" s="16" t="s">
        <v>4</v>
      </c>
      <c r="E408" s="6">
        <v>7</v>
      </c>
      <c r="F408" s="6">
        <v>13</v>
      </c>
      <c r="G408" s="7">
        <v>23</v>
      </c>
      <c r="H408" s="9">
        <f t="shared" si="66"/>
        <v>299</v>
      </c>
      <c r="I408" s="119"/>
    </row>
    <row r="409" spans="1:9" ht="12.75" customHeight="1" x14ac:dyDescent="0.25">
      <c r="A409" s="93"/>
      <c r="B409" s="81"/>
      <c r="C409" s="4" t="s">
        <v>5</v>
      </c>
      <c r="D409" s="16" t="s">
        <v>4</v>
      </c>
      <c r="E409" s="6">
        <v>8</v>
      </c>
      <c r="F409" s="6">
        <v>15</v>
      </c>
      <c r="G409" s="7">
        <v>23</v>
      </c>
      <c r="H409" s="9">
        <f t="shared" si="66"/>
        <v>345</v>
      </c>
      <c r="I409" s="119"/>
    </row>
    <row r="410" spans="1:9" ht="12.75" customHeight="1" x14ac:dyDescent="0.25">
      <c r="A410" s="93"/>
      <c r="B410" s="81"/>
      <c r="C410" s="4" t="s">
        <v>15</v>
      </c>
      <c r="D410" s="16" t="s">
        <v>4</v>
      </c>
      <c r="E410" s="6">
        <v>2</v>
      </c>
      <c r="F410" s="6">
        <v>4</v>
      </c>
      <c r="G410" s="7">
        <v>23</v>
      </c>
      <c r="H410" s="9">
        <f t="shared" si="66"/>
        <v>92</v>
      </c>
      <c r="I410" s="119"/>
    </row>
    <row r="411" spans="1:9" ht="13.2" customHeight="1" x14ac:dyDescent="0.25">
      <c r="A411" s="93"/>
      <c r="B411" s="10" t="s">
        <v>21</v>
      </c>
      <c r="C411" s="10"/>
      <c r="D411" s="31"/>
      <c r="E411" s="13">
        <f>SUM(E394:E410)</f>
        <v>545</v>
      </c>
      <c r="F411" s="13"/>
      <c r="G411" s="14"/>
      <c r="H411" s="48">
        <f>SUM(H394:H410)</f>
        <v>22412</v>
      </c>
      <c r="I411" s="119"/>
    </row>
    <row r="412" spans="1:9" ht="12.75" customHeight="1" x14ac:dyDescent="0.25">
      <c r="A412" s="93"/>
      <c r="B412" s="85" t="s">
        <v>22</v>
      </c>
      <c r="C412" s="85"/>
      <c r="D412" s="85"/>
      <c r="E412" s="35">
        <f>E393+E411</f>
        <v>1603</v>
      </c>
      <c r="F412" s="18"/>
      <c r="G412" s="19"/>
      <c r="H412" s="20">
        <f>H393+H411</f>
        <v>62280</v>
      </c>
      <c r="I412" s="119"/>
    </row>
    <row r="413" spans="1:9" ht="12.75" customHeight="1" x14ac:dyDescent="0.25">
      <c r="A413" s="93"/>
      <c r="B413" s="86" t="s">
        <v>19</v>
      </c>
      <c r="C413" s="87"/>
      <c r="D413" s="88"/>
      <c r="E413" s="21">
        <v>800</v>
      </c>
      <c r="F413" s="21"/>
      <c r="G413" s="22">
        <v>32</v>
      </c>
      <c r="H413" s="36">
        <f t="shared" ref="H413:H415" si="67">E413*G413</f>
        <v>25600</v>
      </c>
      <c r="I413" s="119"/>
    </row>
    <row r="414" spans="1:9" ht="12.75" customHeight="1" x14ac:dyDescent="0.25">
      <c r="A414" s="93"/>
      <c r="B414" s="86" t="s">
        <v>27</v>
      </c>
      <c r="C414" s="87"/>
      <c r="D414" s="88"/>
      <c r="E414" s="21">
        <v>580</v>
      </c>
      <c r="F414" s="21"/>
      <c r="G414" s="22">
        <v>32</v>
      </c>
      <c r="H414" s="36">
        <f t="shared" si="67"/>
        <v>18560</v>
      </c>
      <c r="I414" s="119"/>
    </row>
    <row r="415" spans="1:9" ht="12.75" customHeight="1" x14ac:dyDescent="0.25">
      <c r="A415" s="93"/>
      <c r="B415" s="86" t="s">
        <v>28</v>
      </c>
      <c r="C415" s="87"/>
      <c r="D415" s="88"/>
      <c r="E415" s="21">
        <v>40</v>
      </c>
      <c r="F415" s="21"/>
      <c r="G415" s="22">
        <v>32</v>
      </c>
      <c r="H415" s="36">
        <f t="shared" si="67"/>
        <v>1280</v>
      </c>
      <c r="I415" s="119"/>
    </row>
    <row r="416" spans="1:9" ht="12.75" customHeight="1" thickBot="1" x14ac:dyDescent="0.3">
      <c r="A416" s="94"/>
      <c r="B416" s="89" t="s">
        <v>18</v>
      </c>
      <c r="C416" s="90"/>
      <c r="D416" s="91"/>
      <c r="E416" s="33">
        <f>E413+E414+E415</f>
        <v>1420</v>
      </c>
      <c r="F416" s="33"/>
      <c r="G416" s="34"/>
      <c r="H416" s="37">
        <f>H413+H414+H415</f>
        <v>45440</v>
      </c>
      <c r="I416" s="120"/>
    </row>
    <row r="417" spans="1:23" ht="12.75" customHeight="1" thickBot="1" x14ac:dyDescent="0.3">
      <c r="A417" s="27" t="s">
        <v>103</v>
      </c>
      <c r="B417" s="28"/>
      <c r="C417" s="28"/>
      <c r="D417" s="28"/>
      <c r="E417" s="23"/>
      <c r="F417" s="24"/>
      <c r="G417" s="25"/>
      <c r="H417" s="26">
        <f>H416+H412</f>
        <v>107720</v>
      </c>
      <c r="I417" s="29">
        <f>H417*5%</f>
        <v>5386</v>
      </c>
    </row>
    <row r="418" spans="1:23" ht="12.75" customHeight="1" x14ac:dyDescent="0.25">
      <c r="A418" s="78">
        <v>2509</v>
      </c>
      <c r="B418" s="81" t="s">
        <v>67</v>
      </c>
      <c r="C418" s="4" t="s">
        <v>52</v>
      </c>
      <c r="D418" s="5" t="s">
        <v>20</v>
      </c>
      <c r="E418" s="6">
        <v>62</v>
      </c>
      <c r="F418" s="6"/>
      <c r="G418" s="7">
        <v>34</v>
      </c>
      <c r="H418" s="9">
        <f t="shared" ref="H418:H420" si="68">E418*G418</f>
        <v>2108</v>
      </c>
      <c r="I418" s="55"/>
    </row>
    <row r="419" spans="1:23" ht="12.75" customHeight="1" x14ac:dyDescent="0.25">
      <c r="A419" s="79"/>
      <c r="B419" s="81"/>
      <c r="C419" s="4" t="s">
        <v>14</v>
      </c>
      <c r="D419" s="5" t="s">
        <v>20</v>
      </c>
      <c r="E419" s="6">
        <v>10</v>
      </c>
      <c r="F419" s="6"/>
      <c r="G419" s="7">
        <v>34</v>
      </c>
      <c r="H419" s="9">
        <f t="shared" si="68"/>
        <v>340</v>
      </c>
      <c r="I419" s="53"/>
    </row>
    <row r="420" spans="1:23" ht="12.75" customHeight="1" x14ac:dyDescent="0.25">
      <c r="A420" s="79"/>
      <c r="B420" s="81"/>
      <c r="C420" s="4" t="s">
        <v>29</v>
      </c>
      <c r="D420" s="5" t="s">
        <v>20</v>
      </c>
      <c r="E420" s="6">
        <v>9</v>
      </c>
      <c r="F420" s="6"/>
      <c r="G420" s="7">
        <v>34</v>
      </c>
      <c r="H420" s="9">
        <f t="shared" si="68"/>
        <v>306</v>
      </c>
      <c r="I420" s="53"/>
    </row>
    <row r="421" spans="1:23" ht="12.75" customHeight="1" x14ac:dyDescent="0.25">
      <c r="A421" s="79"/>
      <c r="B421" s="81"/>
      <c r="C421" s="4" t="s">
        <v>52</v>
      </c>
      <c r="D421" s="5" t="s">
        <v>11</v>
      </c>
      <c r="E421" s="6">
        <v>92</v>
      </c>
      <c r="F421" s="6">
        <v>153</v>
      </c>
      <c r="G421" s="7">
        <v>23</v>
      </c>
      <c r="H421" s="9">
        <f t="shared" ref="H421:H439" si="69">F421*G421</f>
        <v>3519</v>
      </c>
      <c r="I421" s="53"/>
    </row>
    <row r="422" spans="1:23" ht="12.75" customHeight="1" x14ac:dyDescent="0.25">
      <c r="A422" s="79"/>
      <c r="B422" s="81"/>
      <c r="C422" s="4" t="s">
        <v>14</v>
      </c>
      <c r="D422" s="5" t="s">
        <v>11</v>
      </c>
      <c r="E422" s="6">
        <v>68</v>
      </c>
      <c r="F422" s="6">
        <v>113</v>
      </c>
      <c r="G422" s="7">
        <v>23</v>
      </c>
      <c r="H422" s="9">
        <f t="shared" si="69"/>
        <v>2599</v>
      </c>
      <c r="I422" s="53"/>
      <c r="O422" s="68"/>
      <c r="W422" s="53"/>
    </row>
    <row r="423" spans="1:23" ht="12.75" customHeight="1" x14ac:dyDescent="0.25">
      <c r="A423" s="79"/>
      <c r="B423" s="81"/>
      <c r="C423" s="4" t="s">
        <v>24</v>
      </c>
      <c r="D423" s="5" t="s">
        <v>11</v>
      </c>
      <c r="E423" s="6">
        <v>7</v>
      </c>
      <c r="F423" s="6">
        <v>12</v>
      </c>
      <c r="G423" s="7">
        <v>23</v>
      </c>
      <c r="H423" s="9">
        <f t="shared" si="69"/>
        <v>276</v>
      </c>
      <c r="I423" s="53"/>
      <c r="O423" s="68"/>
      <c r="W423" s="53"/>
    </row>
    <row r="424" spans="1:23" ht="12.75" customHeight="1" x14ac:dyDescent="0.25">
      <c r="A424" s="79"/>
      <c r="B424" s="81"/>
      <c r="C424" s="4" t="s">
        <v>29</v>
      </c>
      <c r="D424" s="5" t="s">
        <v>11</v>
      </c>
      <c r="E424" s="6">
        <v>7</v>
      </c>
      <c r="F424" s="6">
        <v>12</v>
      </c>
      <c r="G424" s="7">
        <v>23</v>
      </c>
      <c r="H424" s="9">
        <f t="shared" si="69"/>
        <v>276</v>
      </c>
      <c r="I424" s="53"/>
      <c r="O424" s="68"/>
      <c r="W424" s="53"/>
    </row>
    <row r="425" spans="1:23" ht="12.75" customHeight="1" x14ac:dyDescent="0.25">
      <c r="A425" s="79"/>
      <c r="B425" s="81"/>
      <c r="C425" s="4" t="s">
        <v>5</v>
      </c>
      <c r="D425" s="5" t="s">
        <v>11</v>
      </c>
      <c r="E425" s="6">
        <v>5</v>
      </c>
      <c r="F425" s="6">
        <v>8</v>
      </c>
      <c r="G425" s="7">
        <v>23</v>
      </c>
      <c r="H425" s="9">
        <f t="shared" si="69"/>
        <v>184</v>
      </c>
      <c r="I425" s="53"/>
      <c r="O425" s="68"/>
      <c r="W425" s="53"/>
    </row>
    <row r="426" spans="1:23" ht="12.75" customHeight="1" x14ac:dyDescent="0.25">
      <c r="A426" s="79"/>
      <c r="B426" s="81"/>
      <c r="C426" s="4" t="s">
        <v>15</v>
      </c>
      <c r="D426" s="5" t="s">
        <v>11</v>
      </c>
      <c r="E426" s="6">
        <v>13</v>
      </c>
      <c r="F426" s="6">
        <v>22</v>
      </c>
      <c r="G426" s="7">
        <v>23</v>
      </c>
      <c r="H426" s="9">
        <f t="shared" si="69"/>
        <v>506</v>
      </c>
      <c r="I426" s="53"/>
      <c r="O426" s="68"/>
      <c r="W426" s="53"/>
    </row>
    <row r="427" spans="1:23" ht="12.75" customHeight="1" x14ac:dyDescent="0.25">
      <c r="A427" s="79"/>
      <c r="B427" s="81"/>
      <c r="C427" s="4" t="s">
        <v>52</v>
      </c>
      <c r="D427" s="5" t="s">
        <v>13</v>
      </c>
      <c r="E427" s="6">
        <v>5</v>
      </c>
      <c r="F427" s="6">
        <v>8</v>
      </c>
      <c r="G427" s="7">
        <v>23</v>
      </c>
      <c r="H427" s="9">
        <f t="shared" si="69"/>
        <v>184</v>
      </c>
      <c r="I427" s="53"/>
      <c r="O427" s="68"/>
      <c r="W427" s="53"/>
    </row>
    <row r="428" spans="1:23" ht="12.75" customHeight="1" x14ac:dyDescent="0.25">
      <c r="A428" s="79"/>
      <c r="B428" s="81"/>
      <c r="C428" s="4" t="s">
        <v>14</v>
      </c>
      <c r="D428" s="5" t="s">
        <v>13</v>
      </c>
      <c r="E428" s="6">
        <v>8</v>
      </c>
      <c r="F428" s="6">
        <v>13</v>
      </c>
      <c r="G428" s="7">
        <v>23</v>
      </c>
      <c r="H428" s="9">
        <f t="shared" si="69"/>
        <v>299</v>
      </c>
      <c r="I428" s="53"/>
      <c r="O428" s="68"/>
      <c r="W428" s="53"/>
    </row>
    <row r="429" spans="1:23" ht="12.75" customHeight="1" x14ac:dyDescent="0.25">
      <c r="A429" s="79"/>
      <c r="B429" s="81"/>
      <c r="C429" s="4" t="s">
        <v>24</v>
      </c>
      <c r="D429" s="5" t="s">
        <v>13</v>
      </c>
      <c r="E429" s="6">
        <v>1</v>
      </c>
      <c r="F429" s="6">
        <v>2</v>
      </c>
      <c r="G429" s="7">
        <v>23</v>
      </c>
      <c r="H429" s="9">
        <f t="shared" si="69"/>
        <v>46</v>
      </c>
      <c r="I429" s="53"/>
      <c r="O429" s="68"/>
      <c r="W429" s="53"/>
    </row>
    <row r="430" spans="1:23" ht="12.75" customHeight="1" x14ac:dyDescent="0.25">
      <c r="A430" s="79"/>
      <c r="B430" s="81"/>
      <c r="C430" s="4" t="s">
        <v>29</v>
      </c>
      <c r="D430" s="5" t="s">
        <v>13</v>
      </c>
      <c r="E430" s="6">
        <v>1</v>
      </c>
      <c r="F430" s="6">
        <v>2</v>
      </c>
      <c r="G430" s="7">
        <v>23</v>
      </c>
      <c r="H430" s="9">
        <f t="shared" si="69"/>
        <v>46</v>
      </c>
      <c r="I430" s="53"/>
      <c r="O430" s="68"/>
      <c r="W430" s="53"/>
    </row>
    <row r="431" spans="1:23" ht="12.75" customHeight="1" x14ac:dyDescent="0.25">
      <c r="A431" s="79"/>
      <c r="B431" s="81"/>
      <c r="C431" s="4" t="s">
        <v>5</v>
      </c>
      <c r="D431" s="5" t="s">
        <v>13</v>
      </c>
      <c r="E431" s="6">
        <v>1</v>
      </c>
      <c r="F431" s="6">
        <v>2</v>
      </c>
      <c r="G431" s="7">
        <v>23</v>
      </c>
      <c r="H431" s="9">
        <f t="shared" si="69"/>
        <v>46</v>
      </c>
      <c r="I431" s="53"/>
      <c r="O431" s="68"/>
      <c r="W431" s="53"/>
    </row>
    <row r="432" spans="1:23" ht="12.75" customHeight="1" x14ac:dyDescent="0.25">
      <c r="A432" s="79"/>
      <c r="B432" s="81"/>
      <c r="C432" s="4" t="s">
        <v>15</v>
      </c>
      <c r="D432" s="5" t="s">
        <v>13</v>
      </c>
      <c r="E432" s="6">
        <v>1</v>
      </c>
      <c r="F432" s="6">
        <v>2</v>
      </c>
      <c r="G432" s="7">
        <v>23</v>
      </c>
      <c r="H432" s="9">
        <f t="shared" si="69"/>
        <v>46</v>
      </c>
      <c r="I432" s="53"/>
      <c r="O432" s="68"/>
      <c r="W432" s="53"/>
    </row>
    <row r="433" spans="1:23" ht="12.75" customHeight="1" x14ac:dyDescent="0.25">
      <c r="A433" s="79"/>
      <c r="B433" s="81"/>
      <c r="C433" s="4" t="s">
        <v>52</v>
      </c>
      <c r="D433" s="16" t="s">
        <v>4</v>
      </c>
      <c r="E433" s="6">
        <v>724</v>
      </c>
      <c r="F433" s="6">
        <v>1316</v>
      </c>
      <c r="G433" s="7">
        <v>23</v>
      </c>
      <c r="H433" s="9">
        <f t="shared" si="69"/>
        <v>30268</v>
      </c>
      <c r="I433" s="53"/>
      <c r="O433" s="68"/>
      <c r="W433" s="53"/>
    </row>
    <row r="434" spans="1:23" ht="12.75" customHeight="1" x14ac:dyDescent="0.25">
      <c r="A434" s="79"/>
      <c r="B434" s="81"/>
      <c r="C434" s="4" t="s">
        <v>14</v>
      </c>
      <c r="D434" s="16" t="s">
        <v>4</v>
      </c>
      <c r="E434" s="6">
        <v>223</v>
      </c>
      <c r="F434" s="6">
        <v>405</v>
      </c>
      <c r="G434" s="7">
        <v>23</v>
      </c>
      <c r="H434" s="9">
        <f t="shared" si="69"/>
        <v>9315</v>
      </c>
      <c r="I434" s="53"/>
      <c r="O434" s="68"/>
      <c r="W434" s="53"/>
    </row>
    <row r="435" spans="1:23" ht="12.75" customHeight="1" x14ac:dyDescent="0.25">
      <c r="A435" s="79"/>
      <c r="B435" s="81"/>
      <c r="C435" s="4" t="s">
        <v>24</v>
      </c>
      <c r="D435" s="16" t="s">
        <v>4</v>
      </c>
      <c r="E435" s="6">
        <v>63</v>
      </c>
      <c r="F435" s="6">
        <v>115</v>
      </c>
      <c r="G435" s="7">
        <v>23</v>
      </c>
      <c r="H435" s="9">
        <f t="shared" si="69"/>
        <v>2645</v>
      </c>
      <c r="I435" s="53"/>
      <c r="O435" s="68"/>
      <c r="W435" s="53"/>
    </row>
    <row r="436" spans="1:23" ht="12.75" customHeight="1" x14ac:dyDescent="0.25">
      <c r="A436" s="79"/>
      <c r="B436" s="81"/>
      <c r="C436" s="4" t="s">
        <v>9</v>
      </c>
      <c r="D436" s="16" t="s">
        <v>4</v>
      </c>
      <c r="E436" s="6">
        <v>4</v>
      </c>
      <c r="F436" s="6">
        <v>7</v>
      </c>
      <c r="G436" s="7">
        <v>23</v>
      </c>
      <c r="H436" s="9">
        <f t="shared" si="69"/>
        <v>161</v>
      </c>
      <c r="I436" s="53"/>
      <c r="O436" s="68"/>
      <c r="W436" s="53"/>
    </row>
    <row r="437" spans="1:23" ht="12.75" customHeight="1" x14ac:dyDescent="0.25">
      <c r="A437" s="79"/>
      <c r="B437" s="81"/>
      <c r="C437" s="4" t="s">
        <v>29</v>
      </c>
      <c r="D437" s="16" t="s">
        <v>4</v>
      </c>
      <c r="E437" s="6">
        <v>17</v>
      </c>
      <c r="F437" s="6">
        <v>31</v>
      </c>
      <c r="G437" s="7">
        <v>23</v>
      </c>
      <c r="H437" s="9">
        <f t="shared" si="69"/>
        <v>713</v>
      </c>
      <c r="I437" s="53"/>
      <c r="O437" s="68"/>
      <c r="W437" s="53"/>
    </row>
    <row r="438" spans="1:23" ht="12.75" customHeight="1" x14ac:dyDescent="0.25">
      <c r="A438" s="79"/>
      <c r="B438" s="81"/>
      <c r="C438" s="4" t="s">
        <v>5</v>
      </c>
      <c r="D438" s="16" t="s">
        <v>4</v>
      </c>
      <c r="E438" s="6">
        <v>37</v>
      </c>
      <c r="F438" s="6">
        <v>67</v>
      </c>
      <c r="G438" s="7">
        <v>23</v>
      </c>
      <c r="H438" s="9">
        <f t="shared" si="69"/>
        <v>1541</v>
      </c>
      <c r="I438" s="53"/>
      <c r="O438" s="68"/>
      <c r="W438" s="53"/>
    </row>
    <row r="439" spans="1:23" ht="12.75" customHeight="1" x14ac:dyDescent="0.25">
      <c r="A439" s="79"/>
      <c r="B439" s="81"/>
      <c r="C439" s="4" t="s">
        <v>15</v>
      </c>
      <c r="D439" s="16" t="s">
        <v>4</v>
      </c>
      <c r="E439" s="6">
        <v>41</v>
      </c>
      <c r="F439" s="6">
        <v>75</v>
      </c>
      <c r="G439" s="7">
        <v>23</v>
      </c>
      <c r="H439" s="9">
        <f t="shared" si="69"/>
        <v>1725</v>
      </c>
      <c r="I439" s="53"/>
      <c r="O439" s="68"/>
      <c r="W439" s="53"/>
    </row>
    <row r="440" spans="1:23" ht="12.75" customHeight="1" x14ac:dyDescent="0.25">
      <c r="A440" s="79"/>
      <c r="B440" s="10" t="s">
        <v>21</v>
      </c>
      <c r="C440" s="10"/>
      <c r="D440" s="31"/>
      <c r="E440" s="13">
        <f>SUM(E418:E439)</f>
        <v>1399</v>
      </c>
      <c r="F440" s="13"/>
      <c r="G440" s="14"/>
      <c r="H440" s="15">
        <f>SUM(H418:H439)</f>
        <v>57149</v>
      </c>
      <c r="I440" s="53"/>
    </row>
    <row r="441" spans="1:23" ht="12.75" customHeight="1" x14ac:dyDescent="0.25">
      <c r="A441" s="79"/>
      <c r="B441" s="85" t="s">
        <v>22</v>
      </c>
      <c r="C441" s="85"/>
      <c r="D441" s="85"/>
      <c r="E441" s="35">
        <f>E440</f>
        <v>1399</v>
      </c>
      <c r="F441" s="18"/>
      <c r="G441" s="19"/>
      <c r="H441" s="20">
        <f>H440</f>
        <v>57149</v>
      </c>
      <c r="I441" s="53"/>
    </row>
    <row r="442" spans="1:23" ht="12.75" customHeight="1" x14ac:dyDescent="0.25">
      <c r="A442" s="79"/>
      <c r="B442" s="86" t="s">
        <v>19</v>
      </c>
      <c r="C442" s="87"/>
      <c r="D442" s="88"/>
      <c r="E442" s="21"/>
      <c r="F442" s="21"/>
      <c r="G442" s="22"/>
      <c r="H442" s="36">
        <f t="shared" ref="H442:H444" si="70">E442*G442</f>
        <v>0</v>
      </c>
      <c r="I442" s="53"/>
    </row>
    <row r="443" spans="1:23" ht="12.75" customHeight="1" x14ac:dyDescent="0.25">
      <c r="A443" s="79"/>
      <c r="B443" s="86" t="s">
        <v>27</v>
      </c>
      <c r="C443" s="87"/>
      <c r="D443" s="88"/>
      <c r="E443" s="21">
        <v>1300</v>
      </c>
      <c r="F443" s="21"/>
      <c r="G443" s="22">
        <v>32</v>
      </c>
      <c r="H443" s="36">
        <f t="shared" si="70"/>
        <v>41600</v>
      </c>
      <c r="I443" s="53"/>
    </row>
    <row r="444" spans="1:23" ht="12.75" customHeight="1" x14ac:dyDescent="0.25">
      <c r="A444" s="79"/>
      <c r="B444" s="86" t="s">
        <v>28</v>
      </c>
      <c r="C444" s="87"/>
      <c r="D444" s="88"/>
      <c r="E444" s="21">
        <v>20</v>
      </c>
      <c r="F444" s="21"/>
      <c r="G444" s="22">
        <v>32</v>
      </c>
      <c r="H444" s="36">
        <f t="shared" si="70"/>
        <v>640</v>
      </c>
      <c r="I444" s="53"/>
    </row>
    <row r="445" spans="1:23" ht="12.75" customHeight="1" thickBot="1" x14ac:dyDescent="0.3">
      <c r="A445" s="80"/>
      <c r="B445" s="89" t="s">
        <v>18</v>
      </c>
      <c r="C445" s="90"/>
      <c r="D445" s="91"/>
      <c r="E445" s="33">
        <f>E442+E443+E444</f>
        <v>1320</v>
      </c>
      <c r="F445" s="33"/>
      <c r="G445" s="34"/>
      <c r="H445" s="37">
        <f>H442+H443+H444</f>
        <v>42240</v>
      </c>
      <c r="I445" s="54"/>
    </row>
    <row r="446" spans="1:23" ht="12.75" customHeight="1" thickBot="1" x14ac:dyDescent="0.3">
      <c r="A446" s="27" t="s">
        <v>104</v>
      </c>
      <c r="B446" s="28"/>
      <c r="C446" s="28"/>
      <c r="D446" s="28"/>
      <c r="E446" s="23"/>
      <c r="F446" s="24"/>
      <c r="G446" s="25"/>
      <c r="H446" s="26">
        <f>H445+H441</f>
        <v>99389</v>
      </c>
      <c r="I446" s="29">
        <f>H446*5%</f>
        <v>4969.4500000000007</v>
      </c>
    </row>
    <row r="447" spans="1:23" ht="12.75" customHeight="1" x14ac:dyDescent="0.25">
      <c r="A447" s="78">
        <v>2510</v>
      </c>
      <c r="B447" s="81" t="s">
        <v>68</v>
      </c>
      <c r="C447" s="4" t="s">
        <v>52</v>
      </c>
      <c r="D447" s="5" t="s">
        <v>11</v>
      </c>
      <c r="E447" s="6">
        <v>12</v>
      </c>
      <c r="F447" s="6">
        <v>20</v>
      </c>
      <c r="G447" s="7">
        <v>23</v>
      </c>
      <c r="H447" s="9">
        <f t="shared" ref="H447:H463" si="71">F447*G447</f>
        <v>460</v>
      </c>
      <c r="I447" s="82"/>
    </row>
    <row r="448" spans="1:23" ht="12.75" customHeight="1" x14ac:dyDescent="0.25">
      <c r="A448" s="79"/>
      <c r="B448" s="81"/>
      <c r="C448" s="4" t="s">
        <v>14</v>
      </c>
      <c r="D448" s="5" t="s">
        <v>11</v>
      </c>
      <c r="E448" s="6">
        <v>80</v>
      </c>
      <c r="F448" s="6">
        <v>133</v>
      </c>
      <c r="G448" s="7">
        <v>23</v>
      </c>
      <c r="H448" s="9">
        <f t="shared" si="71"/>
        <v>3059</v>
      </c>
      <c r="I448" s="83"/>
    </row>
    <row r="449" spans="1:9" ht="12.75" customHeight="1" x14ac:dyDescent="0.25">
      <c r="A449" s="79"/>
      <c r="B449" s="81"/>
      <c r="C449" s="4" t="s">
        <v>29</v>
      </c>
      <c r="D449" s="5" t="s">
        <v>11</v>
      </c>
      <c r="E449" s="6">
        <v>5</v>
      </c>
      <c r="F449" s="6">
        <v>8</v>
      </c>
      <c r="G449" s="7">
        <v>23</v>
      </c>
      <c r="H449" s="9">
        <f t="shared" si="71"/>
        <v>184</v>
      </c>
      <c r="I449" s="83"/>
    </row>
    <row r="450" spans="1:9" ht="12.75" customHeight="1" x14ac:dyDescent="0.25">
      <c r="A450" s="79"/>
      <c r="B450" s="81"/>
      <c r="C450" s="4" t="s">
        <v>70</v>
      </c>
      <c r="D450" s="5" t="s">
        <v>11</v>
      </c>
      <c r="E450" s="6">
        <v>10</v>
      </c>
      <c r="F450" s="6">
        <v>17</v>
      </c>
      <c r="G450" s="7">
        <v>23</v>
      </c>
      <c r="H450" s="9">
        <f t="shared" si="71"/>
        <v>391</v>
      </c>
      <c r="I450" s="83"/>
    </row>
    <row r="451" spans="1:9" ht="12.75" customHeight="1" x14ac:dyDescent="0.25">
      <c r="A451" s="79"/>
      <c r="B451" s="81"/>
      <c r="C451" s="4" t="s">
        <v>5</v>
      </c>
      <c r="D451" s="5" t="s">
        <v>11</v>
      </c>
      <c r="E451" s="6">
        <v>10</v>
      </c>
      <c r="F451" s="6">
        <v>17</v>
      </c>
      <c r="G451" s="7">
        <v>23</v>
      </c>
      <c r="H451" s="9">
        <f t="shared" si="71"/>
        <v>391</v>
      </c>
      <c r="I451" s="83"/>
    </row>
    <row r="452" spans="1:9" ht="12.75" customHeight="1" x14ac:dyDescent="0.25">
      <c r="A452" s="79"/>
      <c r="B452" s="81"/>
      <c r="C452" s="4" t="s">
        <v>15</v>
      </c>
      <c r="D452" s="5" t="s">
        <v>11</v>
      </c>
      <c r="E452" s="6">
        <v>1</v>
      </c>
      <c r="F452" s="6">
        <v>2</v>
      </c>
      <c r="G452" s="7">
        <v>23</v>
      </c>
      <c r="H452" s="9">
        <f t="shared" si="71"/>
        <v>46</v>
      </c>
      <c r="I452" s="83"/>
    </row>
    <row r="453" spans="1:9" ht="12.75" customHeight="1" x14ac:dyDescent="0.25">
      <c r="A453" s="79"/>
      <c r="B453" s="81"/>
      <c r="C453" s="4" t="s">
        <v>52</v>
      </c>
      <c r="D453" s="5" t="s">
        <v>13</v>
      </c>
      <c r="E453" s="6">
        <v>3</v>
      </c>
      <c r="F453" s="6">
        <v>5</v>
      </c>
      <c r="G453" s="7">
        <v>23</v>
      </c>
      <c r="H453" s="9">
        <f t="shared" si="71"/>
        <v>115</v>
      </c>
      <c r="I453" s="83"/>
    </row>
    <row r="454" spans="1:9" ht="12.75" customHeight="1" x14ac:dyDescent="0.25">
      <c r="A454" s="79"/>
      <c r="B454" s="81"/>
      <c r="C454" s="4" t="s">
        <v>14</v>
      </c>
      <c r="D454" s="5" t="s">
        <v>13</v>
      </c>
      <c r="E454" s="6">
        <v>38</v>
      </c>
      <c r="F454" s="6">
        <v>63</v>
      </c>
      <c r="G454" s="7">
        <v>23</v>
      </c>
      <c r="H454" s="9">
        <f t="shared" si="71"/>
        <v>1449</v>
      </c>
      <c r="I454" s="83"/>
    </row>
    <row r="455" spans="1:9" ht="12.75" customHeight="1" x14ac:dyDescent="0.25">
      <c r="A455" s="79"/>
      <c r="B455" s="81"/>
      <c r="C455" s="4" t="s">
        <v>29</v>
      </c>
      <c r="D455" s="5" t="s">
        <v>13</v>
      </c>
      <c r="E455" s="6">
        <v>1</v>
      </c>
      <c r="F455" s="6">
        <v>2</v>
      </c>
      <c r="G455" s="7">
        <v>23</v>
      </c>
      <c r="H455" s="9">
        <f t="shared" si="71"/>
        <v>46</v>
      </c>
      <c r="I455" s="83"/>
    </row>
    <row r="456" spans="1:9" ht="12.75" customHeight="1" x14ac:dyDescent="0.25">
      <c r="A456" s="79"/>
      <c r="B456" s="81"/>
      <c r="C456" s="4" t="s">
        <v>70</v>
      </c>
      <c r="D456" s="5" t="s">
        <v>13</v>
      </c>
      <c r="E456" s="6">
        <v>1</v>
      </c>
      <c r="F456" s="6">
        <v>2</v>
      </c>
      <c r="G456" s="7">
        <v>23</v>
      </c>
      <c r="H456" s="9">
        <f t="shared" si="71"/>
        <v>46</v>
      </c>
      <c r="I456" s="83"/>
    </row>
    <row r="457" spans="1:9" ht="12.75" customHeight="1" x14ac:dyDescent="0.25">
      <c r="A457" s="79"/>
      <c r="B457" s="81"/>
      <c r="C457" s="4" t="s">
        <v>5</v>
      </c>
      <c r="D457" s="5" t="s">
        <v>13</v>
      </c>
      <c r="E457" s="6">
        <v>1</v>
      </c>
      <c r="F457" s="6">
        <v>2</v>
      </c>
      <c r="G457" s="7">
        <v>23</v>
      </c>
      <c r="H457" s="9">
        <f t="shared" si="71"/>
        <v>46</v>
      </c>
      <c r="I457" s="83"/>
    </row>
    <row r="458" spans="1:9" ht="12.75" customHeight="1" x14ac:dyDescent="0.25">
      <c r="A458" s="79"/>
      <c r="B458" s="81"/>
      <c r="C458" s="4" t="s">
        <v>52</v>
      </c>
      <c r="D458" s="16" t="s">
        <v>4</v>
      </c>
      <c r="E458" s="6">
        <v>95</v>
      </c>
      <c r="F458" s="6">
        <v>173</v>
      </c>
      <c r="G458" s="7">
        <v>23</v>
      </c>
      <c r="H458" s="9">
        <f t="shared" si="71"/>
        <v>3979</v>
      </c>
      <c r="I458" s="83"/>
    </row>
    <row r="459" spans="1:9" ht="12.75" customHeight="1" x14ac:dyDescent="0.25">
      <c r="A459" s="79"/>
      <c r="B459" s="81"/>
      <c r="C459" s="4" t="s">
        <v>14</v>
      </c>
      <c r="D459" s="16" t="s">
        <v>4</v>
      </c>
      <c r="E459" s="6">
        <v>264</v>
      </c>
      <c r="F459" s="6">
        <v>480</v>
      </c>
      <c r="G459" s="7">
        <v>23</v>
      </c>
      <c r="H459" s="9">
        <f t="shared" si="71"/>
        <v>11040</v>
      </c>
      <c r="I459" s="83"/>
    </row>
    <row r="460" spans="1:9" ht="12.75" customHeight="1" x14ac:dyDescent="0.25">
      <c r="A460" s="79"/>
      <c r="B460" s="81"/>
      <c r="C460" s="4" t="s">
        <v>29</v>
      </c>
      <c r="D460" s="16" t="s">
        <v>4</v>
      </c>
      <c r="E460" s="6">
        <v>40</v>
      </c>
      <c r="F460" s="6">
        <v>73</v>
      </c>
      <c r="G460" s="7">
        <v>23</v>
      </c>
      <c r="H460" s="9">
        <f t="shared" si="71"/>
        <v>1679</v>
      </c>
      <c r="I460" s="83"/>
    </row>
    <row r="461" spans="1:9" ht="12.75" customHeight="1" x14ac:dyDescent="0.25">
      <c r="A461" s="79"/>
      <c r="B461" s="81"/>
      <c r="C461" s="4" t="s">
        <v>70</v>
      </c>
      <c r="D461" s="16" t="s">
        <v>4</v>
      </c>
      <c r="E461" s="6">
        <v>65</v>
      </c>
      <c r="F461" s="6">
        <v>118</v>
      </c>
      <c r="G461" s="7">
        <v>23</v>
      </c>
      <c r="H461" s="9">
        <f t="shared" si="71"/>
        <v>2714</v>
      </c>
      <c r="I461" s="83"/>
    </row>
    <row r="462" spans="1:9" ht="12.75" customHeight="1" x14ac:dyDescent="0.25">
      <c r="A462" s="79"/>
      <c r="B462" s="81"/>
      <c r="C462" s="4" t="s">
        <v>5</v>
      </c>
      <c r="D462" s="16" t="s">
        <v>4</v>
      </c>
      <c r="E462" s="6">
        <v>57</v>
      </c>
      <c r="F462" s="6">
        <v>104</v>
      </c>
      <c r="G462" s="7">
        <v>23</v>
      </c>
      <c r="H462" s="9">
        <f t="shared" si="71"/>
        <v>2392</v>
      </c>
      <c r="I462" s="83"/>
    </row>
    <row r="463" spans="1:9" ht="12.75" customHeight="1" x14ac:dyDescent="0.25">
      <c r="A463" s="79"/>
      <c r="B463" s="81"/>
      <c r="C463" s="4" t="s">
        <v>15</v>
      </c>
      <c r="D463" s="16" t="s">
        <v>4</v>
      </c>
      <c r="E463" s="6">
        <v>8</v>
      </c>
      <c r="F463" s="6">
        <v>15</v>
      </c>
      <c r="G463" s="7">
        <v>23</v>
      </c>
      <c r="H463" s="9">
        <f t="shared" si="71"/>
        <v>345</v>
      </c>
      <c r="I463" s="83"/>
    </row>
    <row r="464" spans="1:9" ht="12.75" customHeight="1" x14ac:dyDescent="0.25">
      <c r="A464" s="79"/>
      <c r="B464" s="10" t="s">
        <v>21</v>
      </c>
      <c r="C464" s="10"/>
      <c r="D464" s="31"/>
      <c r="E464" s="13">
        <f>SUM(E447:E463)</f>
        <v>691</v>
      </c>
      <c r="F464" s="13"/>
      <c r="G464" s="14"/>
      <c r="H464" s="15">
        <f>SUM(H447:H463)</f>
        <v>28382</v>
      </c>
      <c r="I464" s="83"/>
    </row>
    <row r="465" spans="1:9" ht="12.75" customHeight="1" x14ac:dyDescent="0.25">
      <c r="A465" s="79"/>
      <c r="B465" s="81" t="s">
        <v>69</v>
      </c>
      <c r="C465" s="4" t="s">
        <v>40</v>
      </c>
      <c r="D465" s="46" t="s">
        <v>42</v>
      </c>
      <c r="E465" s="6">
        <v>2</v>
      </c>
      <c r="F465" s="6"/>
      <c r="G465" s="7">
        <v>34</v>
      </c>
      <c r="H465" s="9">
        <f t="shared" ref="H465:H468" si="72">E465*G465</f>
        <v>68</v>
      </c>
      <c r="I465" s="83"/>
    </row>
    <row r="466" spans="1:9" ht="12.75" customHeight="1" x14ac:dyDescent="0.25">
      <c r="A466" s="79"/>
      <c r="B466" s="81"/>
      <c r="C466" s="4" t="s">
        <v>9</v>
      </c>
      <c r="D466" s="5" t="s">
        <v>20</v>
      </c>
      <c r="E466" s="6">
        <v>4</v>
      </c>
      <c r="F466" s="6"/>
      <c r="G466" s="7">
        <v>34</v>
      </c>
      <c r="H466" s="9">
        <f t="shared" si="72"/>
        <v>136</v>
      </c>
      <c r="I466" s="83"/>
    </row>
    <row r="467" spans="1:9" ht="12.75" customHeight="1" x14ac:dyDescent="0.25">
      <c r="A467" s="79"/>
      <c r="B467" s="81"/>
      <c r="C467" s="4" t="s">
        <v>29</v>
      </c>
      <c r="D467" s="5" t="s">
        <v>20</v>
      </c>
      <c r="E467" s="6">
        <v>19</v>
      </c>
      <c r="F467" s="6"/>
      <c r="G467" s="7">
        <v>34</v>
      </c>
      <c r="H467" s="9">
        <f t="shared" si="72"/>
        <v>646</v>
      </c>
      <c r="I467" s="83"/>
    </row>
    <row r="468" spans="1:9" ht="12.75" customHeight="1" x14ac:dyDescent="0.25">
      <c r="A468" s="79"/>
      <c r="B468" s="81"/>
      <c r="C468" s="4" t="s">
        <v>40</v>
      </c>
      <c r="D468" s="5" t="s">
        <v>20</v>
      </c>
      <c r="E468" s="6">
        <v>37</v>
      </c>
      <c r="F468" s="6"/>
      <c r="G468" s="7">
        <v>34</v>
      </c>
      <c r="H468" s="9">
        <f t="shared" si="72"/>
        <v>1258</v>
      </c>
      <c r="I468" s="83"/>
    </row>
    <row r="469" spans="1:9" ht="12.75" customHeight="1" x14ac:dyDescent="0.25">
      <c r="A469" s="79"/>
      <c r="B469" s="81"/>
      <c r="C469" s="4" t="s">
        <v>9</v>
      </c>
      <c r="D469" s="5" t="s">
        <v>11</v>
      </c>
      <c r="E469" s="6">
        <v>30</v>
      </c>
      <c r="F469" s="6">
        <v>50</v>
      </c>
      <c r="G469" s="7">
        <v>23</v>
      </c>
      <c r="H469" s="9">
        <f t="shared" ref="H469:H487" si="73">F469*G469</f>
        <v>1150</v>
      </c>
      <c r="I469" s="83"/>
    </row>
    <row r="470" spans="1:9" ht="12.75" customHeight="1" x14ac:dyDescent="0.25">
      <c r="A470" s="79"/>
      <c r="B470" s="81"/>
      <c r="C470" s="4" t="s">
        <v>29</v>
      </c>
      <c r="D470" s="5" t="s">
        <v>11</v>
      </c>
      <c r="E470" s="6">
        <v>21</v>
      </c>
      <c r="F470" s="6">
        <v>35</v>
      </c>
      <c r="G470" s="7">
        <v>23</v>
      </c>
      <c r="H470" s="9">
        <f t="shared" si="73"/>
        <v>805</v>
      </c>
      <c r="I470" s="83"/>
    </row>
    <row r="471" spans="1:9" ht="12.75" customHeight="1" x14ac:dyDescent="0.25">
      <c r="A471" s="79"/>
      <c r="B471" s="81"/>
      <c r="C471" s="4" t="s">
        <v>14</v>
      </c>
      <c r="D471" s="5" t="s">
        <v>11</v>
      </c>
      <c r="E471" s="6">
        <v>47</v>
      </c>
      <c r="F471" s="6">
        <v>78</v>
      </c>
      <c r="G471" s="7">
        <v>23</v>
      </c>
      <c r="H471" s="9">
        <f t="shared" si="73"/>
        <v>1794</v>
      </c>
      <c r="I471" s="83"/>
    </row>
    <row r="472" spans="1:9" ht="12.75" customHeight="1" x14ac:dyDescent="0.25">
      <c r="A472" s="79"/>
      <c r="B472" s="81"/>
      <c r="C472" s="4" t="s">
        <v>40</v>
      </c>
      <c r="D472" s="5" t="s">
        <v>11</v>
      </c>
      <c r="E472" s="6">
        <v>27</v>
      </c>
      <c r="F472" s="6">
        <v>45</v>
      </c>
      <c r="G472" s="7">
        <v>23</v>
      </c>
      <c r="H472" s="9">
        <f t="shared" si="73"/>
        <v>1035</v>
      </c>
      <c r="I472" s="83"/>
    </row>
    <row r="473" spans="1:9" ht="12.75" customHeight="1" x14ac:dyDescent="0.25">
      <c r="A473" s="79"/>
      <c r="B473" s="81"/>
      <c r="C473" s="4" t="s">
        <v>5</v>
      </c>
      <c r="D473" s="5" t="s">
        <v>11</v>
      </c>
      <c r="E473" s="6">
        <v>3</v>
      </c>
      <c r="F473" s="6">
        <v>5</v>
      </c>
      <c r="G473" s="7">
        <v>23</v>
      </c>
      <c r="H473" s="9">
        <f t="shared" si="73"/>
        <v>115</v>
      </c>
      <c r="I473" s="83"/>
    </row>
    <row r="474" spans="1:9" ht="12.75" customHeight="1" x14ac:dyDescent="0.25">
      <c r="A474" s="79"/>
      <c r="B474" s="81"/>
      <c r="C474" s="4" t="s">
        <v>15</v>
      </c>
      <c r="D474" s="5" t="s">
        <v>11</v>
      </c>
      <c r="E474" s="6">
        <v>7</v>
      </c>
      <c r="F474" s="6">
        <v>12</v>
      </c>
      <c r="G474" s="7">
        <v>23</v>
      </c>
      <c r="H474" s="9">
        <f t="shared" si="73"/>
        <v>276</v>
      </c>
      <c r="I474" s="83"/>
    </row>
    <row r="475" spans="1:9" ht="12.75" customHeight="1" x14ac:dyDescent="0.25">
      <c r="A475" s="79"/>
      <c r="B475" s="81"/>
      <c r="C475" s="4" t="s">
        <v>9</v>
      </c>
      <c r="D475" s="5" t="s">
        <v>13</v>
      </c>
      <c r="E475" s="6">
        <v>2</v>
      </c>
      <c r="F475" s="6">
        <v>3</v>
      </c>
      <c r="G475" s="7">
        <v>23</v>
      </c>
      <c r="H475" s="9">
        <f t="shared" si="73"/>
        <v>69</v>
      </c>
      <c r="I475" s="83"/>
    </row>
    <row r="476" spans="1:9" ht="12.75" customHeight="1" x14ac:dyDescent="0.25">
      <c r="A476" s="79"/>
      <c r="B476" s="81"/>
      <c r="C476" s="4" t="s">
        <v>29</v>
      </c>
      <c r="D476" s="5" t="s">
        <v>13</v>
      </c>
      <c r="E476" s="6">
        <v>2</v>
      </c>
      <c r="F476" s="6">
        <v>3</v>
      </c>
      <c r="G476" s="7">
        <v>23</v>
      </c>
      <c r="H476" s="9">
        <f t="shared" si="73"/>
        <v>69</v>
      </c>
      <c r="I476" s="83"/>
    </row>
    <row r="477" spans="1:9" ht="12.75" customHeight="1" x14ac:dyDescent="0.25">
      <c r="A477" s="79"/>
      <c r="B477" s="81"/>
      <c r="C477" s="4" t="s">
        <v>14</v>
      </c>
      <c r="D477" s="5" t="s">
        <v>13</v>
      </c>
      <c r="E477" s="6">
        <v>24</v>
      </c>
      <c r="F477" s="6">
        <v>40</v>
      </c>
      <c r="G477" s="7">
        <v>23</v>
      </c>
      <c r="H477" s="9">
        <f t="shared" si="73"/>
        <v>920</v>
      </c>
      <c r="I477" s="83"/>
    </row>
    <row r="478" spans="1:9" ht="12.75" customHeight="1" x14ac:dyDescent="0.25">
      <c r="A478" s="79"/>
      <c r="B478" s="81"/>
      <c r="C478" s="4" t="s">
        <v>40</v>
      </c>
      <c r="D478" s="5" t="s">
        <v>13</v>
      </c>
      <c r="E478" s="6">
        <v>1</v>
      </c>
      <c r="F478" s="6">
        <v>2</v>
      </c>
      <c r="G478" s="7">
        <v>23</v>
      </c>
      <c r="H478" s="9">
        <f t="shared" si="73"/>
        <v>46</v>
      </c>
      <c r="I478" s="83"/>
    </row>
    <row r="479" spans="1:9" ht="12.75" customHeight="1" x14ac:dyDescent="0.25">
      <c r="A479" s="79"/>
      <c r="B479" s="81"/>
      <c r="C479" s="4" t="s">
        <v>5</v>
      </c>
      <c r="D479" s="5" t="s">
        <v>13</v>
      </c>
      <c r="E479" s="6">
        <v>1</v>
      </c>
      <c r="F479" s="6">
        <v>2</v>
      </c>
      <c r="G479" s="7">
        <v>23</v>
      </c>
      <c r="H479" s="9">
        <f t="shared" si="73"/>
        <v>46</v>
      </c>
      <c r="I479" s="83"/>
    </row>
    <row r="480" spans="1:9" ht="12.75" customHeight="1" x14ac:dyDescent="0.25">
      <c r="A480" s="79"/>
      <c r="B480" s="81"/>
      <c r="C480" s="4" t="s">
        <v>15</v>
      </c>
      <c r="D480" s="5" t="s">
        <v>13</v>
      </c>
      <c r="E480" s="6">
        <v>1</v>
      </c>
      <c r="F480" s="6">
        <v>2</v>
      </c>
      <c r="G480" s="7">
        <v>23</v>
      </c>
      <c r="H480" s="9">
        <f t="shared" si="73"/>
        <v>46</v>
      </c>
      <c r="I480" s="83"/>
    </row>
    <row r="481" spans="1:20" ht="12.75" customHeight="1" x14ac:dyDescent="0.25">
      <c r="A481" s="79"/>
      <c r="B481" s="81"/>
      <c r="C481" s="4" t="s">
        <v>9</v>
      </c>
      <c r="D481" s="16" t="s">
        <v>4</v>
      </c>
      <c r="E481" s="6">
        <v>94</v>
      </c>
      <c r="F481" s="6">
        <v>171</v>
      </c>
      <c r="G481" s="7">
        <v>23</v>
      </c>
      <c r="H481" s="9">
        <f t="shared" si="73"/>
        <v>3933</v>
      </c>
      <c r="I481" s="83"/>
    </row>
    <row r="482" spans="1:20" ht="12.75" customHeight="1" x14ac:dyDescent="0.25">
      <c r="A482" s="79"/>
      <c r="B482" s="81"/>
      <c r="C482" s="4" t="s">
        <v>29</v>
      </c>
      <c r="D482" s="16" t="s">
        <v>4</v>
      </c>
      <c r="E482" s="6">
        <v>134</v>
      </c>
      <c r="F482" s="6">
        <v>244</v>
      </c>
      <c r="G482" s="7">
        <v>23</v>
      </c>
      <c r="H482" s="9">
        <f t="shared" si="73"/>
        <v>5612</v>
      </c>
      <c r="I482" s="83"/>
    </row>
    <row r="483" spans="1:20" ht="12.75" customHeight="1" x14ac:dyDescent="0.25">
      <c r="A483" s="79"/>
      <c r="B483" s="81"/>
      <c r="C483" s="4" t="s">
        <v>14</v>
      </c>
      <c r="D483" s="16" t="s">
        <v>4</v>
      </c>
      <c r="E483" s="6">
        <v>126</v>
      </c>
      <c r="F483" s="6">
        <v>229</v>
      </c>
      <c r="G483" s="7">
        <v>23</v>
      </c>
      <c r="H483" s="9">
        <f t="shared" si="73"/>
        <v>5267</v>
      </c>
      <c r="I483" s="83"/>
    </row>
    <row r="484" spans="1:20" ht="12.75" customHeight="1" x14ac:dyDescent="0.25">
      <c r="A484" s="79"/>
      <c r="B484" s="81"/>
      <c r="C484" s="4" t="s">
        <v>40</v>
      </c>
      <c r="D484" s="16" t="s">
        <v>4</v>
      </c>
      <c r="E484" s="6">
        <v>78</v>
      </c>
      <c r="F484" s="6">
        <v>142</v>
      </c>
      <c r="G484" s="7">
        <v>23</v>
      </c>
      <c r="H484" s="9">
        <f t="shared" si="73"/>
        <v>3266</v>
      </c>
      <c r="I484" s="83"/>
    </row>
    <row r="485" spans="1:20" ht="12.75" customHeight="1" x14ac:dyDescent="0.25">
      <c r="A485" s="79"/>
      <c r="B485" s="81"/>
      <c r="C485" s="4" t="s">
        <v>71</v>
      </c>
      <c r="D485" s="16" t="s">
        <v>4</v>
      </c>
      <c r="E485" s="6">
        <v>4</v>
      </c>
      <c r="F485" s="6">
        <v>7</v>
      </c>
      <c r="G485" s="7">
        <v>23</v>
      </c>
      <c r="H485" s="9">
        <f t="shared" si="73"/>
        <v>161</v>
      </c>
      <c r="I485" s="83"/>
    </row>
    <row r="486" spans="1:20" ht="12.75" customHeight="1" x14ac:dyDescent="0.25">
      <c r="A486" s="79"/>
      <c r="B486" s="81"/>
      <c r="C486" s="4" t="s">
        <v>5</v>
      </c>
      <c r="D486" s="16" t="s">
        <v>4</v>
      </c>
      <c r="E486" s="6">
        <v>11</v>
      </c>
      <c r="F486" s="6">
        <v>20</v>
      </c>
      <c r="G486" s="7">
        <v>23</v>
      </c>
      <c r="H486" s="9">
        <f t="shared" si="73"/>
        <v>460</v>
      </c>
      <c r="I486" s="83"/>
    </row>
    <row r="487" spans="1:20" ht="12.75" customHeight="1" x14ac:dyDescent="0.25">
      <c r="A487" s="79"/>
      <c r="B487" s="81"/>
      <c r="C487" s="4" t="s">
        <v>15</v>
      </c>
      <c r="D487" s="16" t="s">
        <v>4</v>
      </c>
      <c r="E487" s="6">
        <v>23</v>
      </c>
      <c r="F487" s="6">
        <v>42</v>
      </c>
      <c r="G487" s="7">
        <v>23</v>
      </c>
      <c r="H487" s="9">
        <f t="shared" si="73"/>
        <v>966</v>
      </c>
      <c r="I487" s="83"/>
    </row>
    <row r="488" spans="1:20" ht="12.75" customHeight="1" x14ac:dyDescent="0.25">
      <c r="A488" s="79"/>
      <c r="B488" s="10" t="s">
        <v>21</v>
      </c>
      <c r="C488" s="10"/>
      <c r="D488" s="31"/>
      <c r="E488" s="13">
        <f>SUM(E465:E487)</f>
        <v>698</v>
      </c>
      <c r="F488" s="13"/>
      <c r="G488" s="14"/>
      <c r="H488" s="48">
        <f>SUM(H465:H487)</f>
        <v>28144</v>
      </c>
      <c r="I488" s="83"/>
    </row>
    <row r="489" spans="1:20" ht="12.75" customHeight="1" x14ac:dyDescent="0.25">
      <c r="A489" s="79"/>
      <c r="B489" s="85" t="s">
        <v>22</v>
      </c>
      <c r="C489" s="85"/>
      <c r="D489" s="85"/>
      <c r="E489" s="35">
        <f>E464+E488</f>
        <v>1389</v>
      </c>
      <c r="F489" s="18"/>
      <c r="G489" s="19"/>
      <c r="H489" s="20">
        <f>H464+H488</f>
        <v>56526</v>
      </c>
      <c r="I489" s="83"/>
    </row>
    <row r="490" spans="1:20" ht="12.75" customHeight="1" x14ac:dyDescent="0.25">
      <c r="A490" s="79"/>
      <c r="B490" s="86" t="s">
        <v>19</v>
      </c>
      <c r="C490" s="87"/>
      <c r="D490" s="88"/>
      <c r="E490" s="21"/>
      <c r="F490" s="21"/>
      <c r="G490" s="22"/>
      <c r="H490" s="36">
        <f t="shared" ref="H490:H492" si="74">E490*G490</f>
        <v>0</v>
      </c>
      <c r="I490" s="83"/>
    </row>
    <row r="491" spans="1:20" ht="12.75" customHeight="1" x14ac:dyDescent="0.25">
      <c r="A491" s="79"/>
      <c r="B491" s="86" t="s">
        <v>27</v>
      </c>
      <c r="C491" s="87"/>
      <c r="D491" s="88"/>
      <c r="E491" s="21">
        <v>1100</v>
      </c>
      <c r="F491" s="21"/>
      <c r="G491" s="22">
        <v>32</v>
      </c>
      <c r="H491" s="36">
        <f t="shared" si="74"/>
        <v>35200</v>
      </c>
      <c r="I491" s="83"/>
    </row>
    <row r="492" spans="1:20" ht="12.75" customHeight="1" x14ac:dyDescent="0.25">
      <c r="A492" s="79"/>
      <c r="B492" s="86" t="s">
        <v>28</v>
      </c>
      <c r="C492" s="87"/>
      <c r="D492" s="88"/>
      <c r="E492" s="21">
        <v>200</v>
      </c>
      <c r="F492" s="21"/>
      <c r="G492" s="22">
        <v>32</v>
      </c>
      <c r="H492" s="36">
        <f t="shared" si="74"/>
        <v>6400</v>
      </c>
      <c r="I492" s="83"/>
    </row>
    <row r="493" spans="1:20" ht="31.8" customHeight="1" thickBot="1" x14ac:dyDescent="0.3">
      <c r="A493" s="80"/>
      <c r="B493" s="89" t="s">
        <v>18</v>
      </c>
      <c r="C493" s="90"/>
      <c r="D493" s="91"/>
      <c r="E493" s="33">
        <f>E490+E491+E492</f>
        <v>1300</v>
      </c>
      <c r="F493" s="33"/>
      <c r="G493" s="34"/>
      <c r="H493" s="37">
        <f>H490+H491+H492</f>
        <v>41600</v>
      </c>
      <c r="I493" s="84"/>
    </row>
    <row r="494" spans="1:20" ht="12.75" customHeight="1" thickBot="1" x14ac:dyDescent="0.3">
      <c r="A494" s="27" t="s">
        <v>105</v>
      </c>
      <c r="B494" s="28"/>
      <c r="C494" s="28"/>
      <c r="D494" s="28"/>
      <c r="E494" s="23"/>
      <c r="F494" s="24"/>
      <c r="G494" s="25"/>
      <c r="H494" s="26">
        <f>H493+H489</f>
        <v>98126</v>
      </c>
      <c r="I494" s="29">
        <f>H494*5%</f>
        <v>4906.3</v>
      </c>
    </row>
    <row r="495" spans="1:20" ht="12.75" customHeight="1" x14ac:dyDescent="0.25">
      <c r="A495" s="78">
        <v>2511</v>
      </c>
      <c r="B495" s="81" t="s">
        <v>72</v>
      </c>
      <c r="C495" s="4" t="s">
        <v>29</v>
      </c>
      <c r="D495" s="5" t="s">
        <v>20</v>
      </c>
      <c r="E495" s="6">
        <v>3</v>
      </c>
      <c r="F495" s="6"/>
      <c r="G495" s="7">
        <v>34</v>
      </c>
      <c r="H495" s="9">
        <f t="shared" ref="H495" si="75">E495*G495</f>
        <v>102</v>
      </c>
      <c r="I495" s="82"/>
    </row>
    <row r="496" spans="1:20" ht="12.75" customHeight="1" x14ac:dyDescent="0.25">
      <c r="A496" s="79"/>
      <c r="B496" s="81"/>
      <c r="C496" s="4" t="s">
        <v>52</v>
      </c>
      <c r="D496" s="5" t="s">
        <v>11</v>
      </c>
      <c r="E496" s="6">
        <v>11</v>
      </c>
      <c r="F496" s="6">
        <v>18</v>
      </c>
      <c r="G496" s="7">
        <v>23</v>
      </c>
      <c r="H496" s="9">
        <f t="shared" ref="H496:H508" si="76">F496*G496</f>
        <v>414</v>
      </c>
      <c r="I496" s="83"/>
      <c r="N496" s="58"/>
      <c r="O496" s="58"/>
      <c r="P496" s="59"/>
      <c r="Q496" s="60"/>
      <c r="R496" s="60"/>
      <c r="S496" s="61"/>
      <c r="T496" s="62"/>
    </row>
    <row r="497" spans="1:20" ht="12.75" customHeight="1" x14ac:dyDescent="0.25">
      <c r="A497" s="79"/>
      <c r="B497" s="81"/>
      <c r="C497" s="4" t="s">
        <v>14</v>
      </c>
      <c r="D497" s="5" t="s">
        <v>11</v>
      </c>
      <c r="E497" s="6">
        <v>63</v>
      </c>
      <c r="F497" s="6">
        <v>105</v>
      </c>
      <c r="G497" s="7">
        <v>23</v>
      </c>
      <c r="H497" s="9">
        <f t="shared" si="76"/>
        <v>2415</v>
      </c>
      <c r="I497" s="83"/>
      <c r="N497" s="58"/>
      <c r="O497" s="58"/>
      <c r="P497" s="59"/>
      <c r="Q497" s="60"/>
      <c r="R497" s="60"/>
      <c r="S497" s="61"/>
      <c r="T497" s="62"/>
    </row>
    <row r="498" spans="1:20" ht="12.75" customHeight="1" x14ac:dyDescent="0.25">
      <c r="A498" s="79"/>
      <c r="B498" s="81"/>
      <c r="C498" s="4" t="s">
        <v>29</v>
      </c>
      <c r="D498" s="5" t="s">
        <v>11</v>
      </c>
      <c r="E498" s="6">
        <v>6</v>
      </c>
      <c r="F498" s="6">
        <v>10</v>
      </c>
      <c r="G498" s="7">
        <v>23</v>
      </c>
      <c r="H498" s="9">
        <f t="shared" si="76"/>
        <v>230</v>
      </c>
      <c r="I498" s="83"/>
      <c r="N498" s="58"/>
      <c r="O498" s="58"/>
      <c r="P498" s="59"/>
      <c r="Q498" s="60"/>
      <c r="R498" s="60"/>
      <c r="S498" s="61"/>
      <c r="T498" s="62"/>
    </row>
    <row r="499" spans="1:20" ht="12.75" customHeight="1" x14ac:dyDescent="0.25">
      <c r="A499" s="79"/>
      <c r="B499" s="81"/>
      <c r="C499" s="4" t="s">
        <v>5</v>
      </c>
      <c r="D499" s="5" t="s">
        <v>11</v>
      </c>
      <c r="E499" s="6">
        <v>10</v>
      </c>
      <c r="F499" s="6">
        <v>17</v>
      </c>
      <c r="G499" s="7">
        <v>23</v>
      </c>
      <c r="H499" s="9">
        <f t="shared" si="76"/>
        <v>391</v>
      </c>
      <c r="I499" s="83"/>
      <c r="N499" s="58"/>
      <c r="O499" s="58"/>
      <c r="P499" s="59"/>
      <c r="Q499" s="60"/>
      <c r="R499" s="60"/>
      <c r="S499" s="61"/>
      <c r="T499" s="62"/>
    </row>
    <row r="500" spans="1:20" ht="12.75" customHeight="1" x14ac:dyDescent="0.25">
      <c r="A500" s="79"/>
      <c r="B500" s="81"/>
      <c r="C500" s="4" t="s">
        <v>15</v>
      </c>
      <c r="D500" s="5" t="s">
        <v>11</v>
      </c>
      <c r="E500" s="6">
        <v>3</v>
      </c>
      <c r="F500" s="6">
        <v>5</v>
      </c>
      <c r="G500" s="7">
        <v>23</v>
      </c>
      <c r="H500" s="9">
        <f t="shared" si="76"/>
        <v>115</v>
      </c>
      <c r="I500" s="83"/>
      <c r="N500" s="58"/>
      <c r="O500" s="58"/>
      <c r="P500" s="59"/>
      <c r="Q500" s="60"/>
      <c r="R500" s="60"/>
      <c r="S500" s="61"/>
      <c r="T500" s="62"/>
    </row>
    <row r="501" spans="1:20" ht="12.75" customHeight="1" x14ac:dyDescent="0.25">
      <c r="A501" s="79"/>
      <c r="B501" s="81"/>
      <c r="C501" s="4" t="s">
        <v>52</v>
      </c>
      <c r="D501" s="5" t="s">
        <v>13</v>
      </c>
      <c r="E501" s="6">
        <v>1</v>
      </c>
      <c r="F501" s="6">
        <v>2</v>
      </c>
      <c r="G501" s="7">
        <v>23</v>
      </c>
      <c r="H501" s="9">
        <f t="shared" si="76"/>
        <v>46</v>
      </c>
      <c r="I501" s="83"/>
      <c r="N501" s="58"/>
      <c r="O501" s="58"/>
      <c r="P501" s="59"/>
      <c r="Q501" s="60"/>
      <c r="R501" s="60"/>
      <c r="S501" s="61"/>
      <c r="T501" s="62"/>
    </row>
    <row r="502" spans="1:20" ht="12.75" customHeight="1" x14ac:dyDescent="0.25">
      <c r="A502" s="79"/>
      <c r="B502" s="81"/>
      <c r="C502" s="4" t="s">
        <v>14</v>
      </c>
      <c r="D502" s="5" t="s">
        <v>13</v>
      </c>
      <c r="E502" s="6">
        <v>41</v>
      </c>
      <c r="F502" s="6">
        <v>68</v>
      </c>
      <c r="G502" s="7">
        <v>23</v>
      </c>
      <c r="H502" s="9">
        <f t="shared" si="76"/>
        <v>1564</v>
      </c>
      <c r="I502" s="83"/>
      <c r="N502" s="58"/>
      <c r="O502" s="58"/>
      <c r="P502" s="59"/>
      <c r="Q502" s="60"/>
      <c r="R502" s="60"/>
      <c r="S502" s="61"/>
      <c r="T502" s="62"/>
    </row>
    <row r="503" spans="1:20" ht="12.75" customHeight="1" x14ac:dyDescent="0.25">
      <c r="A503" s="79"/>
      <c r="B503" s="81"/>
      <c r="C503" s="4" t="s">
        <v>5</v>
      </c>
      <c r="D503" s="5" t="s">
        <v>13</v>
      </c>
      <c r="E503" s="6">
        <v>1</v>
      </c>
      <c r="F503" s="6">
        <v>2</v>
      </c>
      <c r="G503" s="7">
        <v>23</v>
      </c>
      <c r="H503" s="9">
        <f t="shared" si="76"/>
        <v>46</v>
      </c>
      <c r="I503" s="83"/>
      <c r="N503" s="58"/>
      <c r="O503" s="58"/>
      <c r="P503" s="59"/>
      <c r="Q503" s="60"/>
      <c r="R503" s="60"/>
      <c r="S503" s="61"/>
      <c r="T503" s="62"/>
    </row>
    <row r="504" spans="1:20" ht="12.75" customHeight="1" x14ac:dyDescent="0.25">
      <c r="A504" s="79"/>
      <c r="B504" s="81"/>
      <c r="C504" s="4" t="s">
        <v>52</v>
      </c>
      <c r="D504" s="16" t="s">
        <v>4</v>
      </c>
      <c r="E504" s="6">
        <v>70</v>
      </c>
      <c r="F504" s="6">
        <v>127</v>
      </c>
      <c r="G504" s="7">
        <v>23</v>
      </c>
      <c r="H504" s="9">
        <f t="shared" si="76"/>
        <v>2921</v>
      </c>
      <c r="I504" s="83"/>
      <c r="N504" s="58"/>
      <c r="O504" s="58"/>
      <c r="P504" s="59"/>
      <c r="Q504" s="60"/>
      <c r="R504" s="60"/>
      <c r="S504" s="61"/>
      <c r="T504" s="62"/>
    </row>
    <row r="505" spans="1:20" ht="12.75" customHeight="1" x14ac:dyDescent="0.25">
      <c r="A505" s="79"/>
      <c r="B505" s="81"/>
      <c r="C505" s="4" t="s">
        <v>14</v>
      </c>
      <c r="D505" s="16" t="s">
        <v>4</v>
      </c>
      <c r="E505" s="6">
        <v>221</v>
      </c>
      <c r="F505" s="6">
        <v>402</v>
      </c>
      <c r="G505" s="7">
        <v>23</v>
      </c>
      <c r="H505" s="9">
        <f t="shared" si="76"/>
        <v>9246</v>
      </c>
      <c r="I505" s="83"/>
      <c r="N505" s="58"/>
      <c r="O505" s="58"/>
      <c r="P505" s="59"/>
      <c r="Q505" s="60"/>
      <c r="R505" s="60"/>
      <c r="S505" s="61"/>
      <c r="T505" s="62"/>
    </row>
    <row r="506" spans="1:20" ht="12.75" customHeight="1" x14ac:dyDescent="0.25">
      <c r="A506" s="79"/>
      <c r="B506" s="81"/>
      <c r="C506" s="4" t="s">
        <v>29</v>
      </c>
      <c r="D506" s="16" t="s">
        <v>4</v>
      </c>
      <c r="E506" s="6">
        <v>28</v>
      </c>
      <c r="F506" s="6">
        <v>51</v>
      </c>
      <c r="G506" s="7">
        <v>23</v>
      </c>
      <c r="H506" s="9">
        <f t="shared" si="76"/>
        <v>1173</v>
      </c>
      <c r="I506" s="83"/>
      <c r="N506" s="58"/>
      <c r="O506" s="58"/>
      <c r="P506" s="59"/>
      <c r="Q506" s="60"/>
      <c r="R506" s="60"/>
      <c r="S506" s="61"/>
      <c r="T506" s="62"/>
    </row>
    <row r="507" spans="1:20" ht="12.75" customHeight="1" x14ac:dyDescent="0.25">
      <c r="A507" s="79"/>
      <c r="B507" s="81"/>
      <c r="C507" s="4" t="s">
        <v>5</v>
      </c>
      <c r="D507" s="16" t="s">
        <v>4</v>
      </c>
      <c r="E507" s="6">
        <v>39</v>
      </c>
      <c r="F507" s="6">
        <v>71</v>
      </c>
      <c r="G507" s="7">
        <v>23</v>
      </c>
      <c r="H507" s="9">
        <f t="shared" si="76"/>
        <v>1633</v>
      </c>
      <c r="I507" s="83"/>
      <c r="N507" s="58"/>
      <c r="O507" s="58"/>
      <c r="P507" s="59"/>
      <c r="Q507" s="60"/>
      <c r="R507" s="60"/>
      <c r="S507" s="61"/>
      <c r="T507" s="62"/>
    </row>
    <row r="508" spans="1:20" ht="12.75" customHeight="1" x14ac:dyDescent="0.25">
      <c r="A508" s="79"/>
      <c r="B508" s="81"/>
      <c r="C508" s="4" t="s">
        <v>15</v>
      </c>
      <c r="D508" s="16" t="s">
        <v>4</v>
      </c>
      <c r="E508" s="6">
        <v>10</v>
      </c>
      <c r="F508" s="6">
        <v>18</v>
      </c>
      <c r="G508" s="7">
        <v>23</v>
      </c>
      <c r="H508" s="9">
        <f t="shared" si="76"/>
        <v>414</v>
      </c>
      <c r="I508" s="83"/>
      <c r="N508" s="58"/>
      <c r="O508" s="58"/>
      <c r="P508" s="59"/>
      <c r="Q508" s="60"/>
      <c r="R508" s="60"/>
      <c r="S508" s="61"/>
      <c r="T508" s="62"/>
    </row>
    <row r="509" spans="1:20" ht="12.75" customHeight="1" x14ac:dyDescent="0.25">
      <c r="A509" s="79"/>
      <c r="B509" s="10" t="s">
        <v>21</v>
      </c>
      <c r="C509" s="10"/>
      <c r="D509" s="31"/>
      <c r="E509" s="13">
        <f>SUM(E495:E508)</f>
        <v>507</v>
      </c>
      <c r="F509" s="13"/>
      <c r="G509" s="14"/>
      <c r="H509" s="15">
        <f>SUM(H495:H508)</f>
        <v>20710</v>
      </c>
      <c r="I509" s="83"/>
      <c r="N509" s="58"/>
      <c r="O509" s="58"/>
      <c r="P509" s="59"/>
      <c r="Q509" s="60"/>
      <c r="R509" s="60"/>
      <c r="S509" s="61"/>
      <c r="T509" s="62"/>
    </row>
    <row r="510" spans="1:20" ht="12.75" customHeight="1" x14ac:dyDescent="0.25">
      <c r="A510" s="79"/>
      <c r="B510" s="107" t="s">
        <v>76</v>
      </c>
      <c r="C510" s="4" t="s">
        <v>52</v>
      </c>
      <c r="D510" s="5" t="s">
        <v>11</v>
      </c>
      <c r="E510" s="6">
        <v>3</v>
      </c>
      <c r="F510" s="6">
        <v>5</v>
      </c>
      <c r="G510" s="7">
        <v>23</v>
      </c>
      <c r="H510" s="49">
        <f t="shared" ref="H510:H524" si="77">F510*G510</f>
        <v>115</v>
      </c>
      <c r="I510" s="83"/>
      <c r="N510" s="58"/>
      <c r="O510" s="58"/>
      <c r="P510" s="58"/>
      <c r="Q510" s="60"/>
      <c r="R510" s="60"/>
      <c r="S510" s="61"/>
      <c r="T510" s="62"/>
    </row>
    <row r="511" spans="1:20" ht="12.75" customHeight="1" x14ac:dyDescent="0.25">
      <c r="A511" s="79"/>
      <c r="B511" s="81"/>
      <c r="C511" s="4" t="s">
        <v>14</v>
      </c>
      <c r="D511" s="5" t="s">
        <v>11</v>
      </c>
      <c r="E511" s="6">
        <v>17</v>
      </c>
      <c r="F511" s="6">
        <v>28</v>
      </c>
      <c r="G511" s="7">
        <v>23</v>
      </c>
      <c r="H511" s="9">
        <f t="shared" si="77"/>
        <v>644</v>
      </c>
      <c r="I511" s="83"/>
      <c r="N511" s="58"/>
      <c r="O511" s="58"/>
      <c r="P511" s="58"/>
      <c r="Q511" s="60"/>
      <c r="R511" s="60"/>
      <c r="S511" s="61"/>
      <c r="T511" s="62"/>
    </row>
    <row r="512" spans="1:20" ht="12.75" customHeight="1" x14ac:dyDescent="0.25">
      <c r="A512" s="79"/>
      <c r="B512" s="81"/>
      <c r="C512" s="4" t="s">
        <v>29</v>
      </c>
      <c r="D512" s="5" t="s">
        <v>11</v>
      </c>
      <c r="E512" s="6">
        <v>4</v>
      </c>
      <c r="F512" s="6">
        <v>7</v>
      </c>
      <c r="G512" s="7">
        <v>23</v>
      </c>
      <c r="H512" s="9">
        <f t="shared" si="77"/>
        <v>161</v>
      </c>
      <c r="I512" s="83"/>
      <c r="N512" s="58"/>
      <c r="O512" s="58"/>
      <c r="P512" s="58"/>
      <c r="Q512" s="60"/>
      <c r="R512" s="60"/>
      <c r="S512" s="61"/>
      <c r="T512" s="62"/>
    </row>
    <row r="513" spans="1:20" ht="12.75" customHeight="1" x14ac:dyDescent="0.25">
      <c r="A513" s="79"/>
      <c r="B513" s="81"/>
      <c r="C513" s="4" t="s">
        <v>70</v>
      </c>
      <c r="D513" s="5" t="s">
        <v>11</v>
      </c>
      <c r="E513" s="6">
        <v>1</v>
      </c>
      <c r="F513" s="6">
        <v>2</v>
      </c>
      <c r="G513" s="7">
        <v>23</v>
      </c>
      <c r="H513" s="9">
        <f t="shared" si="77"/>
        <v>46</v>
      </c>
      <c r="I513" s="83"/>
      <c r="N513" s="58"/>
      <c r="O513" s="58"/>
      <c r="P513" s="58"/>
      <c r="Q513" s="60"/>
      <c r="R513" s="60"/>
      <c r="S513" s="61"/>
      <c r="T513" s="62"/>
    </row>
    <row r="514" spans="1:20" ht="12.75" customHeight="1" x14ac:dyDescent="0.25">
      <c r="A514" s="79"/>
      <c r="B514" s="81"/>
      <c r="C514" s="4" t="s">
        <v>5</v>
      </c>
      <c r="D514" s="5" t="s">
        <v>11</v>
      </c>
      <c r="E514" s="6">
        <v>2</v>
      </c>
      <c r="F514" s="6">
        <v>3</v>
      </c>
      <c r="G514" s="7">
        <v>23</v>
      </c>
      <c r="H514" s="9">
        <f t="shared" si="77"/>
        <v>69</v>
      </c>
      <c r="I514" s="83"/>
      <c r="N514" s="58"/>
      <c r="O514" s="58"/>
      <c r="P514" s="58"/>
      <c r="Q514" s="60"/>
      <c r="R514" s="60"/>
      <c r="S514" s="61"/>
      <c r="T514" s="62"/>
    </row>
    <row r="515" spans="1:20" ht="12.75" customHeight="1" x14ac:dyDescent="0.25">
      <c r="A515" s="79"/>
      <c r="B515" s="81"/>
      <c r="C515" s="4" t="s">
        <v>52</v>
      </c>
      <c r="D515" s="5" t="s">
        <v>13</v>
      </c>
      <c r="E515" s="6">
        <v>1</v>
      </c>
      <c r="F515" s="6">
        <v>2</v>
      </c>
      <c r="G515" s="7">
        <v>23</v>
      </c>
      <c r="H515" s="9">
        <f t="shared" si="77"/>
        <v>46</v>
      </c>
      <c r="I515" s="83"/>
      <c r="N515" s="58"/>
      <c r="O515" s="58"/>
      <c r="P515" s="58"/>
      <c r="Q515" s="60"/>
      <c r="R515" s="60"/>
      <c r="S515" s="61"/>
      <c r="T515" s="62"/>
    </row>
    <row r="516" spans="1:20" ht="12.75" customHeight="1" x14ac:dyDescent="0.25">
      <c r="A516" s="79"/>
      <c r="B516" s="81"/>
      <c r="C516" s="4" t="s">
        <v>14</v>
      </c>
      <c r="D516" s="5" t="s">
        <v>13</v>
      </c>
      <c r="E516" s="6">
        <v>13</v>
      </c>
      <c r="F516" s="6">
        <v>22</v>
      </c>
      <c r="G516" s="7">
        <v>23</v>
      </c>
      <c r="H516" s="9">
        <f t="shared" si="77"/>
        <v>506</v>
      </c>
      <c r="I516" s="83"/>
      <c r="N516" s="58"/>
      <c r="O516" s="58"/>
      <c r="P516" s="58"/>
      <c r="Q516" s="60"/>
      <c r="R516" s="60"/>
      <c r="S516" s="61"/>
      <c r="T516" s="62"/>
    </row>
    <row r="517" spans="1:20" ht="12.75" customHeight="1" x14ac:dyDescent="0.25">
      <c r="A517" s="79"/>
      <c r="B517" s="81"/>
      <c r="C517" s="4" t="s">
        <v>52</v>
      </c>
      <c r="D517" s="16" t="s">
        <v>4</v>
      </c>
      <c r="E517" s="6">
        <v>38</v>
      </c>
      <c r="F517" s="6">
        <v>69</v>
      </c>
      <c r="G517" s="7">
        <v>23</v>
      </c>
      <c r="H517" s="9">
        <f t="shared" si="77"/>
        <v>1587</v>
      </c>
      <c r="I517" s="83"/>
      <c r="N517" s="58"/>
      <c r="O517" s="58"/>
      <c r="P517" s="58"/>
      <c r="Q517" s="60"/>
      <c r="R517" s="60"/>
      <c r="S517" s="61"/>
      <c r="T517" s="62"/>
    </row>
    <row r="518" spans="1:20" ht="12.75" customHeight="1" x14ac:dyDescent="0.25">
      <c r="A518" s="79"/>
      <c r="B518" s="81"/>
      <c r="C518" s="4" t="s">
        <v>14</v>
      </c>
      <c r="D518" s="16" t="s">
        <v>4</v>
      </c>
      <c r="E518" s="6">
        <v>114</v>
      </c>
      <c r="F518" s="6">
        <v>207</v>
      </c>
      <c r="G518" s="7">
        <v>23</v>
      </c>
      <c r="H518" s="9">
        <f t="shared" si="77"/>
        <v>4761</v>
      </c>
      <c r="I518" s="83"/>
      <c r="N518" s="63"/>
      <c r="O518" s="63"/>
      <c r="P518" s="64"/>
      <c r="Q518" s="65"/>
      <c r="R518" s="65"/>
      <c r="S518" s="66"/>
      <c r="T518" s="67"/>
    </row>
    <row r="519" spans="1:20" ht="12.75" customHeight="1" x14ac:dyDescent="0.25">
      <c r="A519" s="79"/>
      <c r="B519" s="81"/>
      <c r="C519" s="4" t="s">
        <v>24</v>
      </c>
      <c r="D519" s="16" t="s">
        <v>4</v>
      </c>
      <c r="E519" s="6">
        <v>3</v>
      </c>
      <c r="F519" s="6">
        <v>5</v>
      </c>
      <c r="G519" s="7">
        <v>23</v>
      </c>
      <c r="H519" s="9">
        <f t="shared" si="77"/>
        <v>115</v>
      </c>
      <c r="I519" s="83"/>
    </row>
    <row r="520" spans="1:20" ht="12.75" customHeight="1" x14ac:dyDescent="0.25">
      <c r="A520" s="79"/>
      <c r="B520" s="81"/>
      <c r="C520" s="4" t="s">
        <v>29</v>
      </c>
      <c r="D520" s="16" t="s">
        <v>4</v>
      </c>
      <c r="E520" s="6">
        <v>16</v>
      </c>
      <c r="F520" s="6">
        <v>29</v>
      </c>
      <c r="G520" s="7">
        <v>23</v>
      </c>
      <c r="H520" s="9">
        <f t="shared" si="77"/>
        <v>667</v>
      </c>
      <c r="I520" s="83"/>
    </row>
    <row r="521" spans="1:20" ht="12.75" customHeight="1" x14ac:dyDescent="0.25">
      <c r="A521" s="79"/>
      <c r="B521" s="81"/>
      <c r="C521" s="4" t="s">
        <v>9</v>
      </c>
      <c r="D521" s="16" t="s">
        <v>4</v>
      </c>
      <c r="E521" s="6">
        <v>2</v>
      </c>
      <c r="F521" s="6">
        <v>4</v>
      </c>
      <c r="G521" s="7">
        <v>23</v>
      </c>
      <c r="H521" s="9">
        <f t="shared" si="77"/>
        <v>92</v>
      </c>
      <c r="I521" s="83"/>
    </row>
    <row r="522" spans="1:20" ht="12.75" customHeight="1" x14ac:dyDescent="0.25">
      <c r="A522" s="79"/>
      <c r="B522" s="81"/>
      <c r="C522" s="4" t="s">
        <v>70</v>
      </c>
      <c r="D522" s="16" t="s">
        <v>4</v>
      </c>
      <c r="E522" s="6">
        <v>7</v>
      </c>
      <c r="F522" s="6">
        <v>13</v>
      </c>
      <c r="G522" s="7">
        <v>23</v>
      </c>
      <c r="H522" s="9">
        <f t="shared" si="77"/>
        <v>299</v>
      </c>
      <c r="I522" s="83"/>
    </row>
    <row r="523" spans="1:20" ht="12.75" customHeight="1" x14ac:dyDescent="0.25">
      <c r="A523" s="79"/>
      <c r="B523" s="81"/>
      <c r="C523" s="4" t="s">
        <v>5</v>
      </c>
      <c r="D523" s="16" t="s">
        <v>4</v>
      </c>
      <c r="E523" s="6">
        <v>28</v>
      </c>
      <c r="F523" s="6">
        <v>51</v>
      </c>
      <c r="G523" s="7">
        <v>23</v>
      </c>
      <c r="H523" s="9">
        <f t="shared" si="77"/>
        <v>1173</v>
      </c>
      <c r="I523" s="83"/>
    </row>
    <row r="524" spans="1:20" ht="12.75" customHeight="1" x14ac:dyDescent="0.25">
      <c r="A524" s="79"/>
      <c r="B524" s="81"/>
      <c r="C524" s="4" t="s">
        <v>15</v>
      </c>
      <c r="D524" s="16" t="s">
        <v>4</v>
      </c>
      <c r="E524" s="6">
        <v>8</v>
      </c>
      <c r="F524" s="6">
        <v>15</v>
      </c>
      <c r="G524" s="7">
        <v>23</v>
      </c>
      <c r="H524" s="9">
        <f t="shared" si="77"/>
        <v>345</v>
      </c>
      <c r="I524" s="83"/>
    </row>
    <row r="525" spans="1:20" ht="12.75" customHeight="1" x14ac:dyDescent="0.25">
      <c r="A525" s="79"/>
      <c r="B525" s="10" t="s">
        <v>21</v>
      </c>
      <c r="C525" s="10"/>
      <c r="D525" s="31"/>
      <c r="E525" s="13">
        <f>SUM(E510:E524)</f>
        <v>257</v>
      </c>
      <c r="F525" s="13"/>
      <c r="G525" s="14"/>
      <c r="H525" s="48">
        <f>SUM(H510:H524)</f>
        <v>10626</v>
      </c>
      <c r="I525" s="83"/>
    </row>
    <row r="526" spans="1:20" ht="12.75" customHeight="1" x14ac:dyDescent="0.25">
      <c r="A526" s="79"/>
      <c r="B526" s="81" t="s">
        <v>74</v>
      </c>
      <c r="C526" s="4" t="s">
        <v>52</v>
      </c>
      <c r="D526" s="5" t="s">
        <v>20</v>
      </c>
      <c r="E526" s="6">
        <v>2</v>
      </c>
      <c r="F526" s="6"/>
      <c r="G526" s="7">
        <v>34</v>
      </c>
      <c r="H526" s="9">
        <f t="shared" ref="H526:H527" si="78">E526*G526</f>
        <v>68</v>
      </c>
      <c r="I526" s="83"/>
    </row>
    <row r="527" spans="1:20" ht="12.75" customHeight="1" x14ac:dyDescent="0.25">
      <c r="A527" s="79"/>
      <c r="B527" s="81"/>
      <c r="C527" s="4" t="s">
        <v>29</v>
      </c>
      <c r="D527" s="5" t="s">
        <v>20</v>
      </c>
      <c r="E527" s="6">
        <v>6</v>
      </c>
      <c r="F527" s="6"/>
      <c r="G527" s="7">
        <v>34</v>
      </c>
      <c r="H527" s="9">
        <f t="shared" si="78"/>
        <v>204</v>
      </c>
      <c r="I527" s="83"/>
    </row>
    <row r="528" spans="1:20" ht="12.75" customHeight="1" x14ac:dyDescent="0.25">
      <c r="A528" s="79"/>
      <c r="B528" s="81"/>
      <c r="C528" s="4" t="s">
        <v>52</v>
      </c>
      <c r="D528" s="5" t="s">
        <v>11</v>
      </c>
      <c r="E528" s="6">
        <v>11</v>
      </c>
      <c r="F528" s="6">
        <v>18</v>
      </c>
      <c r="G528" s="7">
        <v>23</v>
      </c>
      <c r="H528" s="9">
        <f t="shared" ref="H528:H544" si="79">F528*G528</f>
        <v>414</v>
      </c>
      <c r="I528" s="83"/>
    </row>
    <row r="529" spans="1:9" ht="12.75" customHeight="1" x14ac:dyDescent="0.25">
      <c r="A529" s="79"/>
      <c r="B529" s="81"/>
      <c r="C529" s="4" t="s">
        <v>14</v>
      </c>
      <c r="D529" s="5" t="s">
        <v>11</v>
      </c>
      <c r="E529" s="6">
        <v>36</v>
      </c>
      <c r="F529" s="6">
        <v>60</v>
      </c>
      <c r="G529" s="7">
        <v>23</v>
      </c>
      <c r="H529" s="9">
        <f t="shared" si="79"/>
        <v>1380</v>
      </c>
      <c r="I529" s="83"/>
    </row>
    <row r="530" spans="1:9" ht="12.75" customHeight="1" x14ac:dyDescent="0.25">
      <c r="A530" s="79"/>
      <c r="B530" s="81"/>
      <c r="C530" s="4" t="s">
        <v>24</v>
      </c>
      <c r="D530" s="5" t="s">
        <v>11</v>
      </c>
      <c r="E530" s="6">
        <v>1</v>
      </c>
      <c r="F530" s="6">
        <v>2</v>
      </c>
      <c r="G530" s="7">
        <v>23</v>
      </c>
      <c r="H530" s="9">
        <f t="shared" si="79"/>
        <v>46</v>
      </c>
      <c r="I530" s="83"/>
    </row>
    <row r="531" spans="1:9" ht="12.75" customHeight="1" x14ac:dyDescent="0.25">
      <c r="A531" s="79"/>
      <c r="B531" s="81"/>
      <c r="C531" s="4" t="s">
        <v>29</v>
      </c>
      <c r="D531" s="5" t="s">
        <v>11</v>
      </c>
      <c r="E531" s="6">
        <v>11</v>
      </c>
      <c r="F531" s="6">
        <v>18</v>
      </c>
      <c r="G531" s="7">
        <v>23</v>
      </c>
      <c r="H531" s="9">
        <f t="shared" si="79"/>
        <v>414</v>
      </c>
      <c r="I531" s="83"/>
    </row>
    <row r="532" spans="1:9" ht="12.75" customHeight="1" x14ac:dyDescent="0.25">
      <c r="A532" s="79"/>
      <c r="B532" s="81"/>
      <c r="C532" s="4" t="s">
        <v>5</v>
      </c>
      <c r="D532" s="5" t="s">
        <v>11</v>
      </c>
      <c r="E532" s="6">
        <v>3</v>
      </c>
      <c r="F532" s="6">
        <v>5</v>
      </c>
      <c r="G532" s="7">
        <v>23</v>
      </c>
      <c r="H532" s="9">
        <f t="shared" si="79"/>
        <v>115</v>
      </c>
      <c r="I532" s="83"/>
    </row>
    <row r="533" spans="1:9" ht="12.75" customHeight="1" x14ac:dyDescent="0.25">
      <c r="A533" s="79"/>
      <c r="B533" s="81"/>
      <c r="C533" s="4" t="s">
        <v>15</v>
      </c>
      <c r="D533" s="5" t="s">
        <v>11</v>
      </c>
      <c r="E533" s="6">
        <v>1</v>
      </c>
      <c r="F533" s="6">
        <v>2</v>
      </c>
      <c r="G533" s="7">
        <v>23</v>
      </c>
      <c r="H533" s="9">
        <f t="shared" si="79"/>
        <v>46</v>
      </c>
      <c r="I533" s="83"/>
    </row>
    <row r="534" spans="1:9" ht="12.75" customHeight="1" x14ac:dyDescent="0.25">
      <c r="A534" s="79"/>
      <c r="B534" s="81"/>
      <c r="C534" s="4" t="s">
        <v>52</v>
      </c>
      <c r="D534" s="5" t="s">
        <v>13</v>
      </c>
      <c r="E534" s="6">
        <v>2</v>
      </c>
      <c r="F534" s="6">
        <v>3</v>
      </c>
      <c r="G534" s="7">
        <v>23</v>
      </c>
      <c r="H534" s="9">
        <f t="shared" si="79"/>
        <v>69</v>
      </c>
      <c r="I534" s="83"/>
    </row>
    <row r="535" spans="1:9" ht="12.75" customHeight="1" x14ac:dyDescent="0.25">
      <c r="A535" s="79"/>
      <c r="B535" s="81"/>
      <c r="C535" s="4" t="s">
        <v>14</v>
      </c>
      <c r="D535" s="5" t="s">
        <v>13</v>
      </c>
      <c r="E535" s="6">
        <v>16</v>
      </c>
      <c r="F535" s="6">
        <v>27</v>
      </c>
      <c r="G535" s="7">
        <v>23</v>
      </c>
      <c r="H535" s="9">
        <f t="shared" si="79"/>
        <v>621</v>
      </c>
      <c r="I535" s="83"/>
    </row>
    <row r="536" spans="1:9" ht="12.75" customHeight="1" x14ac:dyDescent="0.25">
      <c r="A536" s="79"/>
      <c r="B536" s="81"/>
      <c r="C536" s="4" t="s">
        <v>29</v>
      </c>
      <c r="D536" s="5" t="s">
        <v>13</v>
      </c>
      <c r="E536" s="6">
        <v>1</v>
      </c>
      <c r="F536" s="6">
        <v>2</v>
      </c>
      <c r="G536" s="7">
        <v>23</v>
      </c>
      <c r="H536" s="9">
        <f t="shared" si="79"/>
        <v>46</v>
      </c>
      <c r="I536" s="83"/>
    </row>
    <row r="537" spans="1:9" ht="12.75" customHeight="1" x14ac:dyDescent="0.25">
      <c r="A537" s="79"/>
      <c r="B537" s="81"/>
      <c r="C537" s="4" t="s">
        <v>5</v>
      </c>
      <c r="D537" s="5" t="s">
        <v>13</v>
      </c>
      <c r="E537" s="6">
        <v>1</v>
      </c>
      <c r="F537" s="6">
        <v>2</v>
      </c>
      <c r="G537" s="7">
        <v>23</v>
      </c>
      <c r="H537" s="9">
        <f t="shared" si="79"/>
        <v>46</v>
      </c>
      <c r="I537" s="83"/>
    </row>
    <row r="538" spans="1:9" ht="12.75" customHeight="1" x14ac:dyDescent="0.25">
      <c r="A538" s="79"/>
      <c r="B538" s="81"/>
      <c r="C538" s="4" t="s">
        <v>52</v>
      </c>
      <c r="D538" s="16" t="s">
        <v>4</v>
      </c>
      <c r="E538" s="6">
        <v>85</v>
      </c>
      <c r="F538" s="6">
        <v>155</v>
      </c>
      <c r="G538" s="7">
        <v>23</v>
      </c>
      <c r="H538" s="9">
        <f t="shared" si="79"/>
        <v>3565</v>
      </c>
      <c r="I538" s="83"/>
    </row>
    <row r="539" spans="1:9" ht="12.75" customHeight="1" x14ac:dyDescent="0.25">
      <c r="A539" s="79"/>
      <c r="B539" s="81"/>
      <c r="C539" s="4" t="s">
        <v>14</v>
      </c>
      <c r="D539" s="16" t="s">
        <v>4</v>
      </c>
      <c r="E539" s="6">
        <v>158</v>
      </c>
      <c r="F539" s="6">
        <v>287</v>
      </c>
      <c r="G539" s="7">
        <v>23</v>
      </c>
      <c r="H539" s="9">
        <f t="shared" si="79"/>
        <v>6601</v>
      </c>
      <c r="I539" s="83"/>
    </row>
    <row r="540" spans="1:9" ht="12.75" customHeight="1" x14ac:dyDescent="0.25">
      <c r="A540" s="79"/>
      <c r="B540" s="81"/>
      <c r="C540" s="4" t="s">
        <v>24</v>
      </c>
      <c r="D540" s="16" t="s">
        <v>4</v>
      </c>
      <c r="E540" s="6">
        <v>10</v>
      </c>
      <c r="F540" s="6">
        <v>18</v>
      </c>
      <c r="G540" s="7">
        <v>23</v>
      </c>
      <c r="H540" s="9">
        <f t="shared" si="79"/>
        <v>414</v>
      </c>
      <c r="I540" s="83"/>
    </row>
    <row r="541" spans="1:9" ht="12.75" customHeight="1" x14ac:dyDescent="0.25">
      <c r="A541" s="79"/>
      <c r="B541" s="81"/>
      <c r="C541" s="4" t="s">
        <v>29</v>
      </c>
      <c r="D541" s="16" t="s">
        <v>4</v>
      </c>
      <c r="E541" s="6">
        <v>64</v>
      </c>
      <c r="F541" s="6">
        <v>116</v>
      </c>
      <c r="G541" s="7">
        <v>23</v>
      </c>
      <c r="H541" s="9">
        <f t="shared" si="79"/>
        <v>2668</v>
      </c>
      <c r="I541" s="83"/>
    </row>
    <row r="542" spans="1:9" ht="12.75" customHeight="1" x14ac:dyDescent="0.25">
      <c r="A542" s="79"/>
      <c r="B542" s="81"/>
      <c r="C542" s="4" t="s">
        <v>9</v>
      </c>
      <c r="D542" s="16" t="s">
        <v>4</v>
      </c>
      <c r="E542" s="6">
        <v>9</v>
      </c>
      <c r="F542" s="6">
        <v>16</v>
      </c>
      <c r="G542" s="7">
        <v>23</v>
      </c>
      <c r="H542" s="9">
        <f t="shared" si="79"/>
        <v>368</v>
      </c>
      <c r="I542" s="83"/>
    </row>
    <row r="543" spans="1:9" ht="12.75" customHeight="1" x14ac:dyDescent="0.25">
      <c r="A543" s="79"/>
      <c r="B543" s="81"/>
      <c r="C543" s="4" t="s">
        <v>5</v>
      </c>
      <c r="D543" s="16" t="s">
        <v>4</v>
      </c>
      <c r="E543" s="6">
        <v>31</v>
      </c>
      <c r="F543" s="6">
        <v>56</v>
      </c>
      <c r="G543" s="7">
        <v>23</v>
      </c>
      <c r="H543" s="9">
        <f t="shared" si="79"/>
        <v>1288</v>
      </c>
      <c r="I543" s="83"/>
    </row>
    <row r="544" spans="1:9" ht="12.75" customHeight="1" x14ac:dyDescent="0.25">
      <c r="A544" s="79"/>
      <c r="B544" s="81"/>
      <c r="C544" s="4" t="s">
        <v>15</v>
      </c>
      <c r="D544" s="16" t="s">
        <v>4</v>
      </c>
      <c r="E544" s="6">
        <v>11</v>
      </c>
      <c r="F544" s="6">
        <v>20</v>
      </c>
      <c r="G544" s="7">
        <v>23</v>
      </c>
      <c r="H544" s="9">
        <f t="shared" si="79"/>
        <v>460</v>
      </c>
      <c r="I544" s="83"/>
    </row>
    <row r="545" spans="1:9" ht="12.75" customHeight="1" x14ac:dyDescent="0.25">
      <c r="A545" s="79"/>
      <c r="B545" s="10" t="s">
        <v>21</v>
      </c>
      <c r="C545" s="10"/>
      <c r="D545" s="31"/>
      <c r="E545" s="13">
        <f>SUM(E526:E544)</f>
        <v>459</v>
      </c>
      <c r="F545" s="13"/>
      <c r="G545" s="14"/>
      <c r="H545" s="15">
        <f>SUM(H526:H544)</f>
        <v>18833</v>
      </c>
      <c r="I545" s="83"/>
    </row>
    <row r="546" spans="1:9" ht="12.75" customHeight="1" x14ac:dyDescent="0.25">
      <c r="A546" s="79"/>
      <c r="B546" s="108" t="s">
        <v>77</v>
      </c>
      <c r="C546" s="4" t="s">
        <v>9</v>
      </c>
      <c r="D546" s="5" t="s">
        <v>20</v>
      </c>
      <c r="E546" s="6">
        <v>3</v>
      </c>
      <c r="F546" s="6"/>
      <c r="G546" s="7">
        <v>34</v>
      </c>
      <c r="H546" s="9">
        <f t="shared" ref="H546" si="80">E546*G546</f>
        <v>102</v>
      </c>
      <c r="I546" s="83"/>
    </row>
    <row r="547" spans="1:9" ht="12.75" customHeight="1" x14ac:dyDescent="0.25">
      <c r="A547" s="79"/>
      <c r="B547" s="106"/>
      <c r="C547" s="4" t="s">
        <v>9</v>
      </c>
      <c r="D547" s="5" t="s">
        <v>11</v>
      </c>
      <c r="E547" s="6">
        <v>30</v>
      </c>
      <c r="F547" s="6">
        <v>50</v>
      </c>
      <c r="G547" s="7">
        <v>23</v>
      </c>
      <c r="H547" s="9">
        <f t="shared" ref="H547:H560" si="81">F547*G547</f>
        <v>1150</v>
      </c>
      <c r="I547" s="83"/>
    </row>
    <row r="548" spans="1:9" ht="12.75" customHeight="1" x14ac:dyDescent="0.25">
      <c r="A548" s="79"/>
      <c r="B548" s="106"/>
      <c r="C548" s="4" t="s">
        <v>14</v>
      </c>
      <c r="D548" s="5" t="s">
        <v>11</v>
      </c>
      <c r="E548" s="6">
        <v>14</v>
      </c>
      <c r="F548" s="6">
        <v>23</v>
      </c>
      <c r="G548" s="7">
        <v>23</v>
      </c>
      <c r="H548" s="9">
        <f t="shared" si="81"/>
        <v>529</v>
      </c>
      <c r="I548" s="83"/>
    </row>
    <row r="549" spans="1:9" ht="12.75" customHeight="1" x14ac:dyDescent="0.25">
      <c r="A549" s="79"/>
      <c r="B549" s="106"/>
      <c r="C549" s="4" t="s">
        <v>29</v>
      </c>
      <c r="D549" s="5" t="s">
        <v>11</v>
      </c>
      <c r="E549" s="6">
        <v>3</v>
      </c>
      <c r="F549" s="6">
        <v>5</v>
      </c>
      <c r="G549" s="7">
        <v>23</v>
      </c>
      <c r="H549" s="9">
        <f t="shared" si="81"/>
        <v>115</v>
      </c>
      <c r="I549" s="83"/>
    </row>
    <row r="550" spans="1:9" ht="12.75" customHeight="1" x14ac:dyDescent="0.25">
      <c r="A550" s="79"/>
      <c r="B550" s="106"/>
      <c r="C550" s="4" t="s">
        <v>40</v>
      </c>
      <c r="D550" s="5" t="s">
        <v>11</v>
      </c>
      <c r="E550" s="6">
        <v>3</v>
      </c>
      <c r="F550" s="6">
        <v>5</v>
      </c>
      <c r="G550" s="7">
        <v>23</v>
      </c>
      <c r="H550" s="9">
        <f t="shared" si="81"/>
        <v>115</v>
      </c>
      <c r="I550" s="83"/>
    </row>
    <row r="551" spans="1:9" ht="12.75" customHeight="1" x14ac:dyDescent="0.25">
      <c r="A551" s="79"/>
      <c r="B551" s="106"/>
      <c r="C551" s="4" t="s">
        <v>5</v>
      </c>
      <c r="D551" s="5" t="s">
        <v>11</v>
      </c>
      <c r="E551" s="6">
        <v>1</v>
      </c>
      <c r="F551" s="6">
        <v>2</v>
      </c>
      <c r="G551" s="7">
        <v>23</v>
      </c>
      <c r="H551" s="9">
        <f t="shared" si="81"/>
        <v>46</v>
      </c>
      <c r="I551" s="83"/>
    </row>
    <row r="552" spans="1:9" ht="12.75" customHeight="1" x14ac:dyDescent="0.25">
      <c r="A552" s="79"/>
      <c r="B552" s="106"/>
      <c r="C552" s="4" t="s">
        <v>9</v>
      </c>
      <c r="D552" s="5" t="s">
        <v>13</v>
      </c>
      <c r="E552" s="6">
        <v>3</v>
      </c>
      <c r="F552" s="6">
        <v>5</v>
      </c>
      <c r="G552" s="7">
        <v>23</v>
      </c>
      <c r="H552" s="9">
        <f t="shared" si="81"/>
        <v>115</v>
      </c>
      <c r="I552" s="83"/>
    </row>
    <row r="553" spans="1:9" ht="12.75" customHeight="1" x14ac:dyDescent="0.25">
      <c r="A553" s="79"/>
      <c r="B553" s="106"/>
      <c r="C553" s="4" t="s">
        <v>14</v>
      </c>
      <c r="D553" s="5" t="s">
        <v>13</v>
      </c>
      <c r="E553" s="6">
        <v>10</v>
      </c>
      <c r="F553" s="6">
        <v>17</v>
      </c>
      <c r="G553" s="7">
        <v>23</v>
      </c>
      <c r="H553" s="9">
        <f t="shared" si="81"/>
        <v>391</v>
      </c>
      <c r="I553" s="83"/>
    </row>
    <row r="554" spans="1:9" ht="12.75" customHeight="1" x14ac:dyDescent="0.25">
      <c r="A554" s="79"/>
      <c r="B554" s="106"/>
      <c r="C554" s="4" t="s">
        <v>9</v>
      </c>
      <c r="D554" s="16" t="s">
        <v>4</v>
      </c>
      <c r="E554" s="6">
        <v>145</v>
      </c>
      <c r="F554" s="6">
        <v>264</v>
      </c>
      <c r="G554" s="7">
        <v>23</v>
      </c>
      <c r="H554" s="9">
        <f t="shared" si="81"/>
        <v>6072</v>
      </c>
      <c r="I554" s="83"/>
    </row>
    <row r="555" spans="1:9" ht="12.75" customHeight="1" x14ac:dyDescent="0.25">
      <c r="A555" s="79"/>
      <c r="B555" s="106"/>
      <c r="C555" s="4" t="s">
        <v>14</v>
      </c>
      <c r="D555" s="16" t="s">
        <v>4</v>
      </c>
      <c r="E555" s="6">
        <v>48</v>
      </c>
      <c r="F555" s="6">
        <v>87</v>
      </c>
      <c r="G555" s="7">
        <v>23</v>
      </c>
      <c r="H555" s="9">
        <f t="shared" si="81"/>
        <v>2001</v>
      </c>
      <c r="I555" s="83"/>
    </row>
    <row r="556" spans="1:9" ht="12.75" customHeight="1" x14ac:dyDescent="0.25">
      <c r="A556" s="79"/>
      <c r="B556" s="106"/>
      <c r="C556" s="4" t="s">
        <v>29</v>
      </c>
      <c r="D556" s="16" t="s">
        <v>4</v>
      </c>
      <c r="E556" s="6">
        <v>12</v>
      </c>
      <c r="F556" s="6">
        <v>22</v>
      </c>
      <c r="G556" s="7">
        <v>23</v>
      </c>
      <c r="H556" s="9">
        <f t="shared" si="81"/>
        <v>506</v>
      </c>
      <c r="I556" s="83"/>
    </row>
    <row r="557" spans="1:9" ht="12.75" customHeight="1" x14ac:dyDescent="0.25">
      <c r="A557" s="79"/>
      <c r="B557" s="106"/>
      <c r="C557" s="4" t="s">
        <v>24</v>
      </c>
      <c r="D557" s="16" t="s">
        <v>4</v>
      </c>
      <c r="E557" s="6">
        <v>4</v>
      </c>
      <c r="F557" s="6">
        <v>7</v>
      </c>
      <c r="G557" s="7">
        <v>23</v>
      </c>
      <c r="H557" s="9">
        <f t="shared" si="81"/>
        <v>161</v>
      </c>
      <c r="I557" s="83"/>
    </row>
    <row r="558" spans="1:9" ht="12.75" customHeight="1" x14ac:dyDescent="0.25">
      <c r="A558" s="79"/>
      <c r="B558" s="106"/>
      <c r="C558" s="4" t="s">
        <v>40</v>
      </c>
      <c r="D558" s="16" t="s">
        <v>4</v>
      </c>
      <c r="E558" s="6">
        <v>5</v>
      </c>
      <c r="F558" s="6">
        <v>9</v>
      </c>
      <c r="G558" s="7">
        <v>23</v>
      </c>
      <c r="H558" s="9">
        <f t="shared" si="81"/>
        <v>207</v>
      </c>
      <c r="I558" s="83"/>
    </row>
    <row r="559" spans="1:9" ht="12.75" customHeight="1" x14ac:dyDescent="0.25">
      <c r="A559" s="79"/>
      <c r="B559" s="106"/>
      <c r="C559" s="4" t="s">
        <v>5</v>
      </c>
      <c r="D559" s="16" t="s">
        <v>4</v>
      </c>
      <c r="E559" s="6">
        <v>17</v>
      </c>
      <c r="F559" s="6">
        <v>31</v>
      </c>
      <c r="G559" s="7">
        <v>23</v>
      </c>
      <c r="H559" s="9">
        <f t="shared" si="81"/>
        <v>713</v>
      </c>
      <c r="I559" s="83"/>
    </row>
    <row r="560" spans="1:9" ht="12.75" customHeight="1" x14ac:dyDescent="0.25">
      <c r="A560" s="79"/>
      <c r="B560" s="107"/>
      <c r="C560" s="4" t="s">
        <v>15</v>
      </c>
      <c r="D560" s="16" t="s">
        <v>4</v>
      </c>
      <c r="E560" s="6">
        <v>4</v>
      </c>
      <c r="F560" s="6">
        <v>7</v>
      </c>
      <c r="G560" s="7">
        <v>23</v>
      </c>
      <c r="H560" s="9">
        <f t="shared" si="81"/>
        <v>161</v>
      </c>
      <c r="I560" s="83"/>
    </row>
    <row r="561" spans="1:9" ht="12.75" customHeight="1" x14ac:dyDescent="0.25">
      <c r="A561" s="79"/>
      <c r="B561" s="10" t="s">
        <v>21</v>
      </c>
      <c r="C561" s="10"/>
      <c r="D561" s="31"/>
      <c r="E561" s="13">
        <f>SUM(E546:E560)</f>
        <v>302</v>
      </c>
      <c r="F561" s="13"/>
      <c r="G561" s="14"/>
      <c r="H561" s="48">
        <f>SUM(H546:H560)</f>
        <v>12384</v>
      </c>
      <c r="I561" s="83"/>
    </row>
    <row r="562" spans="1:9" ht="12.75" customHeight="1" x14ac:dyDescent="0.25">
      <c r="A562" s="79"/>
      <c r="B562" s="81" t="s">
        <v>78</v>
      </c>
      <c r="C562" s="4" t="s">
        <v>9</v>
      </c>
      <c r="D562" s="5" t="s">
        <v>20</v>
      </c>
      <c r="E562" s="6">
        <v>6</v>
      </c>
      <c r="F562" s="6"/>
      <c r="G562" s="7">
        <v>34</v>
      </c>
      <c r="H562" s="9">
        <f t="shared" ref="H562:H564" si="82">E562*G562</f>
        <v>204</v>
      </c>
      <c r="I562" s="83"/>
    </row>
    <row r="563" spans="1:9" ht="12.75" customHeight="1" x14ac:dyDescent="0.25">
      <c r="A563" s="79"/>
      <c r="B563" s="81"/>
      <c r="C563" s="4" t="s">
        <v>29</v>
      </c>
      <c r="D563" s="5" t="s">
        <v>20</v>
      </c>
      <c r="E563" s="6">
        <v>3</v>
      </c>
      <c r="F563" s="6"/>
      <c r="G563" s="7">
        <v>34</v>
      </c>
      <c r="H563" s="9">
        <f t="shared" si="82"/>
        <v>102</v>
      </c>
      <c r="I563" s="83"/>
    </row>
    <row r="564" spans="1:9" ht="12.75" customHeight="1" x14ac:dyDescent="0.25">
      <c r="A564" s="79"/>
      <c r="B564" s="81"/>
      <c r="C564" s="4" t="s">
        <v>40</v>
      </c>
      <c r="D564" s="5" t="s">
        <v>20</v>
      </c>
      <c r="E564" s="6">
        <v>8</v>
      </c>
      <c r="F564" s="6"/>
      <c r="G564" s="7">
        <v>34</v>
      </c>
      <c r="H564" s="9">
        <f t="shared" si="82"/>
        <v>272</v>
      </c>
      <c r="I564" s="83"/>
    </row>
    <row r="565" spans="1:9" ht="12.75" customHeight="1" x14ac:dyDescent="0.25">
      <c r="A565" s="79"/>
      <c r="B565" s="81"/>
      <c r="C565" s="4" t="s">
        <v>9</v>
      </c>
      <c r="D565" s="5" t="s">
        <v>11</v>
      </c>
      <c r="E565" s="6">
        <v>48</v>
      </c>
      <c r="F565" s="6">
        <v>80</v>
      </c>
      <c r="G565" s="7">
        <v>23</v>
      </c>
      <c r="H565" s="9">
        <f t="shared" ref="H565:H582" si="83">F565*G565</f>
        <v>1840</v>
      </c>
      <c r="I565" s="83"/>
    </row>
    <row r="566" spans="1:9" ht="12.75" customHeight="1" x14ac:dyDescent="0.25">
      <c r="A566" s="79"/>
      <c r="B566" s="81"/>
      <c r="C566" s="4" t="s">
        <v>29</v>
      </c>
      <c r="D566" s="5" t="s">
        <v>11</v>
      </c>
      <c r="E566" s="6">
        <v>12</v>
      </c>
      <c r="F566" s="6">
        <v>20</v>
      </c>
      <c r="G566" s="7">
        <v>23</v>
      </c>
      <c r="H566" s="9">
        <f t="shared" si="83"/>
        <v>460</v>
      </c>
      <c r="I566" s="83"/>
    </row>
    <row r="567" spans="1:9" ht="12.75" customHeight="1" x14ac:dyDescent="0.25">
      <c r="A567" s="79"/>
      <c r="B567" s="81"/>
      <c r="C567" s="4" t="s">
        <v>14</v>
      </c>
      <c r="D567" s="5" t="s">
        <v>11</v>
      </c>
      <c r="E567" s="6">
        <v>17</v>
      </c>
      <c r="F567" s="6">
        <v>28</v>
      </c>
      <c r="G567" s="7">
        <v>23</v>
      </c>
      <c r="H567" s="9">
        <f t="shared" si="83"/>
        <v>644</v>
      </c>
      <c r="I567" s="83"/>
    </row>
    <row r="568" spans="1:9" ht="12.75" customHeight="1" x14ac:dyDescent="0.25">
      <c r="A568" s="79"/>
      <c r="B568" s="81"/>
      <c r="C568" s="4" t="s">
        <v>40</v>
      </c>
      <c r="D568" s="5" t="s">
        <v>11</v>
      </c>
      <c r="E568" s="6">
        <v>16</v>
      </c>
      <c r="F568" s="6">
        <v>27</v>
      </c>
      <c r="G568" s="7">
        <v>23</v>
      </c>
      <c r="H568" s="9">
        <f t="shared" si="83"/>
        <v>621</v>
      </c>
      <c r="I568" s="83"/>
    </row>
    <row r="569" spans="1:9" ht="12.75" customHeight="1" x14ac:dyDescent="0.25">
      <c r="A569" s="79"/>
      <c r="B569" s="81"/>
      <c r="C569" s="4" t="s">
        <v>5</v>
      </c>
      <c r="D569" s="5" t="s">
        <v>11</v>
      </c>
      <c r="E569" s="6">
        <v>3</v>
      </c>
      <c r="F569" s="6">
        <v>5</v>
      </c>
      <c r="G569" s="7">
        <v>23</v>
      </c>
      <c r="H569" s="9">
        <f t="shared" si="83"/>
        <v>115</v>
      </c>
      <c r="I569" s="83"/>
    </row>
    <row r="570" spans="1:9" ht="12.75" customHeight="1" x14ac:dyDescent="0.25">
      <c r="A570" s="79"/>
      <c r="B570" s="81"/>
      <c r="C570" s="4" t="s">
        <v>15</v>
      </c>
      <c r="D570" s="5" t="s">
        <v>11</v>
      </c>
      <c r="E570" s="6">
        <v>7</v>
      </c>
      <c r="F570" s="6">
        <v>12</v>
      </c>
      <c r="G570" s="7">
        <v>23</v>
      </c>
      <c r="H570" s="9">
        <f t="shared" si="83"/>
        <v>276</v>
      </c>
      <c r="I570" s="83"/>
    </row>
    <row r="571" spans="1:9" ht="12.75" customHeight="1" x14ac:dyDescent="0.25">
      <c r="A571" s="79"/>
      <c r="B571" s="81"/>
      <c r="C571" s="4" t="s">
        <v>9</v>
      </c>
      <c r="D571" s="5" t="s">
        <v>13</v>
      </c>
      <c r="E571" s="6">
        <v>5</v>
      </c>
      <c r="F571" s="6">
        <v>8</v>
      </c>
      <c r="G571" s="7">
        <v>23</v>
      </c>
      <c r="H571" s="9">
        <f t="shared" si="83"/>
        <v>184</v>
      </c>
      <c r="I571" s="83"/>
    </row>
    <row r="572" spans="1:9" ht="12.75" customHeight="1" x14ac:dyDescent="0.25">
      <c r="A572" s="79"/>
      <c r="B572" s="81"/>
      <c r="C572" s="4" t="s">
        <v>29</v>
      </c>
      <c r="D572" s="5" t="s">
        <v>13</v>
      </c>
      <c r="E572" s="6">
        <v>1</v>
      </c>
      <c r="F572" s="6">
        <v>2</v>
      </c>
      <c r="G572" s="7">
        <v>23</v>
      </c>
      <c r="H572" s="9">
        <f t="shared" si="83"/>
        <v>46</v>
      </c>
      <c r="I572" s="83"/>
    </row>
    <row r="573" spans="1:9" ht="12.75" customHeight="1" x14ac:dyDescent="0.25">
      <c r="A573" s="79"/>
      <c r="B573" s="81"/>
      <c r="C573" s="4" t="s">
        <v>14</v>
      </c>
      <c r="D573" s="5" t="s">
        <v>13</v>
      </c>
      <c r="E573" s="6">
        <v>9</v>
      </c>
      <c r="F573" s="6">
        <v>15</v>
      </c>
      <c r="G573" s="7">
        <v>23</v>
      </c>
      <c r="H573" s="9">
        <f t="shared" si="83"/>
        <v>345</v>
      </c>
      <c r="I573" s="83"/>
    </row>
    <row r="574" spans="1:9" ht="12.75" customHeight="1" x14ac:dyDescent="0.25">
      <c r="A574" s="79"/>
      <c r="B574" s="81"/>
      <c r="C574" s="4" t="s">
        <v>40</v>
      </c>
      <c r="D574" s="5" t="s">
        <v>13</v>
      </c>
      <c r="E574" s="6">
        <v>1</v>
      </c>
      <c r="F574" s="6">
        <v>2</v>
      </c>
      <c r="G574" s="7">
        <v>23</v>
      </c>
      <c r="H574" s="9">
        <f t="shared" si="83"/>
        <v>46</v>
      </c>
      <c r="I574" s="83"/>
    </row>
    <row r="575" spans="1:9" ht="12.75" customHeight="1" x14ac:dyDescent="0.25">
      <c r="A575" s="79"/>
      <c r="B575" s="81"/>
      <c r="C575" s="4" t="s">
        <v>15</v>
      </c>
      <c r="D575" s="5" t="s">
        <v>13</v>
      </c>
      <c r="E575" s="6">
        <v>1</v>
      </c>
      <c r="F575" s="6">
        <v>2</v>
      </c>
      <c r="G575" s="7">
        <v>23</v>
      </c>
      <c r="H575" s="9">
        <f t="shared" si="83"/>
        <v>46</v>
      </c>
      <c r="I575" s="83"/>
    </row>
    <row r="576" spans="1:9" ht="12.75" customHeight="1" x14ac:dyDescent="0.25">
      <c r="A576" s="79"/>
      <c r="B576" s="81"/>
      <c r="C576" s="4" t="s">
        <v>9</v>
      </c>
      <c r="D576" s="16" t="s">
        <v>4</v>
      </c>
      <c r="E576" s="6">
        <v>129</v>
      </c>
      <c r="F576" s="6">
        <v>235</v>
      </c>
      <c r="G576" s="7">
        <v>23</v>
      </c>
      <c r="H576" s="9">
        <f t="shared" si="83"/>
        <v>5405</v>
      </c>
      <c r="I576" s="83"/>
    </row>
    <row r="577" spans="1:9" ht="12.75" customHeight="1" x14ac:dyDescent="0.25">
      <c r="A577" s="79"/>
      <c r="B577" s="81"/>
      <c r="C577" s="4" t="s">
        <v>24</v>
      </c>
      <c r="D577" s="16" t="s">
        <v>4</v>
      </c>
      <c r="E577" s="6">
        <v>2</v>
      </c>
      <c r="F577" s="6">
        <v>4</v>
      </c>
      <c r="G577" s="7">
        <v>23</v>
      </c>
      <c r="H577" s="9">
        <f t="shared" si="83"/>
        <v>92</v>
      </c>
      <c r="I577" s="83"/>
    </row>
    <row r="578" spans="1:9" ht="12.75" customHeight="1" x14ac:dyDescent="0.25">
      <c r="A578" s="79"/>
      <c r="B578" s="81"/>
      <c r="C578" s="4" t="s">
        <v>29</v>
      </c>
      <c r="D578" s="16" t="s">
        <v>4</v>
      </c>
      <c r="E578" s="6">
        <v>38</v>
      </c>
      <c r="F578" s="6">
        <v>69</v>
      </c>
      <c r="G578" s="7">
        <v>23</v>
      </c>
      <c r="H578" s="9">
        <f t="shared" si="83"/>
        <v>1587</v>
      </c>
      <c r="I578" s="83"/>
    </row>
    <row r="579" spans="1:9" ht="12.75" customHeight="1" x14ac:dyDescent="0.25">
      <c r="A579" s="79"/>
      <c r="B579" s="81"/>
      <c r="C579" s="4" t="s">
        <v>14</v>
      </c>
      <c r="D579" s="16" t="s">
        <v>4</v>
      </c>
      <c r="E579" s="6">
        <v>48</v>
      </c>
      <c r="F579" s="6">
        <v>87</v>
      </c>
      <c r="G579" s="7">
        <v>23</v>
      </c>
      <c r="H579" s="9">
        <f t="shared" si="83"/>
        <v>2001</v>
      </c>
      <c r="I579" s="83"/>
    </row>
    <row r="580" spans="1:9" ht="12.75" customHeight="1" x14ac:dyDescent="0.25">
      <c r="A580" s="79"/>
      <c r="B580" s="81"/>
      <c r="C580" s="4" t="s">
        <v>40</v>
      </c>
      <c r="D580" s="16" t="s">
        <v>4</v>
      </c>
      <c r="E580" s="6">
        <v>34</v>
      </c>
      <c r="F580" s="6">
        <v>62</v>
      </c>
      <c r="G580" s="7">
        <v>23</v>
      </c>
      <c r="H580" s="9">
        <f t="shared" si="83"/>
        <v>1426</v>
      </c>
      <c r="I580" s="83"/>
    </row>
    <row r="581" spans="1:9" ht="12.75" customHeight="1" x14ac:dyDescent="0.25">
      <c r="A581" s="79"/>
      <c r="B581" s="81"/>
      <c r="C581" s="4" t="s">
        <v>5</v>
      </c>
      <c r="D581" s="16" t="s">
        <v>4</v>
      </c>
      <c r="E581" s="6">
        <v>9</v>
      </c>
      <c r="F581" s="6">
        <v>16</v>
      </c>
      <c r="G581" s="7">
        <v>23</v>
      </c>
      <c r="H581" s="9">
        <f t="shared" si="83"/>
        <v>368</v>
      </c>
      <c r="I581" s="83"/>
    </row>
    <row r="582" spans="1:9" ht="12.75" customHeight="1" x14ac:dyDescent="0.25">
      <c r="A582" s="79"/>
      <c r="B582" s="81"/>
      <c r="C582" s="4" t="s">
        <v>15</v>
      </c>
      <c r="D582" s="16" t="s">
        <v>4</v>
      </c>
      <c r="E582" s="6">
        <v>24</v>
      </c>
      <c r="F582" s="6">
        <v>44</v>
      </c>
      <c r="G582" s="7">
        <v>23</v>
      </c>
      <c r="H582" s="9">
        <f t="shared" si="83"/>
        <v>1012</v>
      </c>
      <c r="I582" s="83"/>
    </row>
    <row r="583" spans="1:9" ht="12.75" customHeight="1" x14ac:dyDescent="0.25">
      <c r="A583" s="79"/>
      <c r="B583" s="10" t="s">
        <v>21</v>
      </c>
      <c r="C583" s="10"/>
      <c r="D583" s="31"/>
      <c r="E583" s="13">
        <f>SUM(E562:E582)</f>
        <v>421</v>
      </c>
      <c r="F583" s="13"/>
      <c r="G583" s="14"/>
      <c r="H583" s="48">
        <f>SUM(H562:H582)</f>
        <v>17092</v>
      </c>
      <c r="I583" s="83"/>
    </row>
    <row r="584" spans="1:9" ht="12.75" customHeight="1" x14ac:dyDescent="0.25">
      <c r="A584" s="79"/>
      <c r="B584" s="81" t="s">
        <v>79</v>
      </c>
      <c r="C584" s="4" t="s">
        <v>25</v>
      </c>
      <c r="D584" s="5" t="s">
        <v>20</v>
      </c>
      <c r="E584" s="6">
        <v>8</v>
      </c>
      <c r="F584" s="6"/>
      <c r="G584" s="7">
        <v>34</v>
      </c>
      <c r="H584" s="9">
        <f t="shared" ref="H584:H585" si="84">E584*G584</f>
        <v>272</v>
      </c>
      <c r="I584" s="83"/>
    </row>
    <row r="585" spans="1:9" ht="12.75" customHeight="1" x14ac:dyDescent="0.25">
      <c r="A585" s="79"/>
      <c r="B585" s="81"/>
      <c r="C585" s="4" t="s">
        <v>49</v>
      </c>
      <c r="D585" s="5" t="s">
        <v>20</v>
      </c>
      <c r="E585" s="6">
        <v>4</v>
      </c>
      <c r="F585" s="6"/>
      <c r="G585" s="7">
        <v>34</v>
      </c>
      <c r="H585" s="9">
        <f t="shared" si="84"/>
        <v>136</v>
      </c>
      <c r="I585" s="83"/>
    </row>
    <row r="586" spans="1:9" ht="12.75" customHeight="1" x14ac:dyDescent="0.25">
      <c r="A586" s="79"/>
      <c r="B586" s="81"/>
      <c r="C586" s="4" t="s">
        <v>25</v>
      </c>
      <c r="D586" s="5" t="s">
        <v>11</v>
      </c>
      <c r="E586" s="6">
        <v>14</v>
      </c>
      <c r="F586" s="6">
        <v>22</v>
      </c>
      <c r="G586" s="7">
        <v>23</v>
      </c>
      <c r="H586" s="9">
        <f t="shared" ref="H586:H590" si="85">F586*G586</f>
        <v>506</v>
      </c>
      <c r="I586" s="83"/>
    </row>
    <row r="587" spans="1:9" ht="12.75" customHeight="1" x14ac:dyDescent="0.25">
      <c r="A587" s="79"/>
      <c r="B587" s="81"/>
      <c r="C587" s="4" t="s">
        <v>49</v>
      </c>
      <c r="D587" s="5" t="s">
        <v>11</v>
      </c>
      <c r="E587" s="6">
        <v>3</v>
      </c>
      <c r="F587" s="6">
        <v>5</v>
      </c>
      <c r="G587" s="7">
        <v>23</v>
      </c>
      <c r="H587" s="9">
        <f t="shared" si="85"/>
        <v>115</v>
      </c>
      <c r="I587" s="83"/>
    </row>
    <row r="588" spans="1:9" ht="12.75" customHeight="1" x14ac:dyDescent="0.25">
      <c r="A588" s="79"/>
      <c r="B588" s="81"/>
      <c r="C588" s="4" t="s">
        <v>25</v>
      </c>
      <c r="D588" s="5" t="s">
        <v>13</v>
      </c>
      <c r="E588" s="6">
        <v>1</v>
      </c>
      <c r="F588" s="6">
        <v>2</v>
      </c>
      <c r="G588" s="7">
        <v>23</v>
      </c>
      <c r="H588" s="9">
        <f t="shared" si="85"/>
        <v>46</v>
      </c>
      <c r="I588" s="83"/>
    </row>
    <row r="589" spans="1:9" ht="12.75" customHeight="1" x14ac:dyDescent="0.25">
      <c r="A589" s="79"/>
      <c r="B589" s="81"/>
      <c r="C589" s="4" t="s">
        <v>25</v>
      </c>
      <c r="D589" s="16" t="s">
        <v>4</v>
      </c>
      <c r="E589" s="6">
        <v>32</v>
      </c>
      <c r="F589" s="6">
        <v>53</v>
      </c>
      <c r="G589" s="7">
        <v>23</v>
      </c>
      <c r="H589" s="9">
        <f t="shared" si="85"/>
        <v>1219</v>
      </c>
      <c r="I589" s="83"/>
    </row>
    <row r="590" spans="1:9" ht="12.75" customHeight="1" x14ac:dyDescent="0.25">
      <c r="A590" s="79"/>
      <c r="B590" s="81"/>
      <c r="C590" s="4" t="s">
        <v>49</v>
      </c>
      <c r="D590" s="16" t="s">
        <v>4</v>
      </c>
      <c r="E590" s="6">
        <v>3</v>
      </c>
      <c r="F590" s="6">
        <v>5</v>
      </c>
      <c r="G590" s="7">
        <v>23</v>
      </c>
      <c r="H590" s="9">
        <f t="shared" si="85"/>
        <v>115</v>
      </c>
      <c r="I590" s="83"/>
    </row>
    <row r="591" spans="1:9" ht="12.75" customHeight="1" x14ac:dyDescent="0.25">
      <c r="A591" s="79"/>
      <c r="B591" s="10" t="s">
        <v>21</v>
      </c>
      <c r="C591" s="10"/>
      <c r="D591" s="31"/>
      <c r="E591" s="13">
        <f>SUM(E584:E590)</f>
        <v>65</v>
      </c>
      <c r="F591" s="13"/>
      <c r="G591" s="14"/>
      <c r="H591" s="48">
        <f>SUM(H584:H590)</f>
        <v>2409</v>
      </c>
      <c r="I591" s="83"/>
    </row>
    <row r="592" spans="1:9" ht="12.75" customHeight="1" x14ac:dyDescent="0.25">
      <c r="A592" s="79"/>
      <c r="B592" s="81" t="s">
        <v>80</v>
      </c>
      <c r="C592" s="4" t="s">
        <v>49</v>
      </c>
      <c r="D592" s="46" t="s">
        <v>42</v>
      </c>
      <c r="E592" s="6">
        <v>1</v>
      </c>
      <c r="F592" s="6"/>
      <c r="G592" s="7">
        <v>34</v>
      </c>
      <c r="H592" s="9">
        <f t="shared" ref="H592:H593" si="86">E592*G592</f>
        <v>34</v>
      </c>
      <c r="I592" s="83"/>
    </row>
    <row r="593" spans="1:9" ht="12.75" customHeight="1" x14ac:dyDescent="0.25">
      <c r="A593" s="79"/>
      <c r="B593" s="81"/>
      <c r="C593" s="4" t="s">
        <v>49</v>
      </c>
      <c r="D593" s="5" t="s">
        <v>20</v>
      </c>
      <c r="E593" s="6">
        <v>22</v>
      </c>
      <c r="F593" s="6"/>
      <c r="G593" s="7">
        <v>34</v>
      </c>
      <c r="H593" s="9">
        <f t="shared" si="86"/>
        <v>748</v>
      </c>
      <c r="I593" s="83"/>
    </row>
    <row r="594" spans="1:9" ht="12.75" customHeight="1" x14ac:dyDescent="0.25">
      <c r="A594" s="79"/>
      <c r="B594" s="81"/>
      <c r="C594" s="4" t="s">
        <v>14</v>
      </c>
      <c r="D594" s="5" t="s">
        <v>11</v>
      </c>
      <c r="E594" s="6">
        <v>9</v>
      </c>
      <c r="F594" s="6">
        <v>15</v>
      </c>
      <c r="G594" s="7">
        <v>23</v>
      </c>
      <c r="H594" s="9">
        <f t="shared" ref="H594:H606" si="87">F594*G594</f>
        <v>345</v>
      </c>
      <c r="I594" s="83"/>
    </row>
    <row r="595" spans="1:9" ht="12.75" customHeight="1" x14ac:dyDescent="0.25">
      <c r="A595" s="79"/>
      <c r="B595" s="81"/>
      <c r="C595" s="4" t="s">
        <v>49</v>
      </c>
      <c r="D595" s="5" t="s">
        <v>11</v>
      </c>
      <c r="E595" s="6">
        <v>23</v>
      </c>
      <c r="F595" s="6">
        <v>35</v>
      </c>
      <c r="G595" s="7">
        <v>23</v>
      </c>
      <c r="H595" s="9">
        <f t="shared" si="87"/>
        <v>805</v>
      </c>
      <c r="I595" s="83"/>
    </row>
    <row r="596" spans="1:9" ht="12.75" customHeight="1" x14ac:dyDescent="0.25">
      <c r="A596" s="79"/>
      <c r="B596" s="81"/>
      <c r="C596" s="4" t="s">
        <v>9</v>
      </c>
      <c r="D596" s="5" t="s">
        <v>11</v>
      </c>
      <c r="E596" s="6">
        <v>7</v>
      </c>
      <c r="F596" s="6">
        <v>12</v>
      </c>
      <c r="G596" s="7">
        <v>23</v>
      </c>
      <c r="H596" s="9">
        <f t="shared" si="87"/>
        <v>276</v>
      </c>
      <c r="I596" s="83"/>
    </row>
    <row r="597" spans="1:9" ht="12.75" customHeight="1" x14ac:dyDescent="0.25">
      <c r="A597" s="79"/>
      <c r="B597" s="81"/>
      <c r="C597" s="4" t="s">
        <v>40</v>
      </c>
      <c r="D597" s="5" t="s">
        <v>11</v>
      </c>
      <c r="E597" s="6">
        <v>2</v>
      </c>
      <c r="F597" s="6">
        <v>3</v>
      </c>
      <c r="G597" s="7">
        <v>23</v>
      </c>
      <c r="H597" s="9">
        <f t="shared" si="87"/>
        <v>69</v>
      </c>
      <c r="I597" s="83"/>
    </row>
    <row r="598" spans="1:9" ht="12.75" customHeight="1" x14ac:dyDescent="0.25">
      <c r="A598" s="79"/>
      <c r="B598" s="81"/>
      <c r="C598" s="4" t="s">
        <v>14</v>
      </c>
      <c r="D598" s="5" t="s">
        <v>13</v>
      </c>
      <c r="E598" s="6">
        <v>7</v>
      </c>
      <c r="F598" s="6">
        <v>12</v>
      </c>
      <c r="G598" s="7">
        <v>23</v>
      </c>
      <c r="H598" s="9">
        <f t="shared" si="87"/>
        <v>276</v>
      </c>
      <c r="I598" s="83"/>
    </row>
    <row r="599" spans="1:9" ht="12.75" customHeight="1" x14ac:dyDescent="0.25">
      <c r="A599" s="79"/>
      <c r="B599" s="81"/>
      <c r="C599" s="4" t="s">
        <v>9</v>
      </c>
      <c r="D599" s="5" t="s">
        <v>13</v>
      </c>
      <c r="E599" s="6">
        <v>1</v>
      </c>
      <c r="F599" s="6">
        <v>2</v>
      </c>
      <c r="G599" s="7">
        <v>23</v>
      </c>
      <c r="H599" s="9">
        <f t="shared" si="87"/>
        <v>46</v>
      </c>
      <c r="I599" s="83"/>
    </row>
    <row r="600" spans="1:9" ht="12.75" customHeight="1" x14ac:dyDescent="0.25">
      <c r="A600" s="79"/>
      <c r="B600" s="81"/>
      <c r="C600" s="4" t="s">
        <v>14</v>
      </c>
      <c r="D600" s="16" t="s">
        <v>4</v>
      </c>
      <c r="E600" s="6">
        <v>35</v>
      </c>
      <c r="F600" s="6">
        <v>64</v>
      </c>
      <c r="G600" s="7">
        <v>23</v>
      </c>
      <c r="H600" s="9">
        <f t="shared" si="87"/>
        <v>1472</v>
      </c>
      <c r="I600" s="83"/>
    </row>
    <row r="601" spans="1:9" ht="12.75" customHeight="1" x14ac:dyDescent="0.25">
      <c r="A601" s="79"/>
      <c r="B601" s="81"/>
      <c r="C601" s="4" t="s">
        <v>49</v>
      </c>
      <c r="D601" s="16" t="s">
        <v>4</v>
      </c>
      <c r="E601" s="6">
        <v>34</v>
      </c>
      <c r="F601" s="6">
        <v>57</v>
      </c>
      <c r="G601" s="7">
        <v>23</v>
      </c>
      <c r="H601" s="9">
        <f t="shared" si="87"/>
        <v>1311</v>
      </c>
      <c r="I601" s="83"/>
    </row>
    <row r="602" spans="1:9" ht="12.75" customHeight="1" x14ac:dyDescent="0.25">
      <c r="A602" s="79"/>
      <c r="B602" s="81"/>
      <c r="C602" s="4" t="s">
        <v>9</v>
      </c>
      <c r="D602" s="16" t="s">
        <v>4</v>
      </c>
      <c r="E602" s="6">
        <v>30</v>
      </c>
      <c r="F602" s="6">
        <v>55</v>
      </c>
      <c r="G602" s="7">
        <v>23</v>
      </c>
      <c r="H602" s="9">
        <f t="shared" si="87"/>
        <v>1265</v>
      </c>
      <c r="I602" s="83"/>
    </row>
    <row r="603" spans="1:9" ht="12.75" customHeight="1" x14ac:dyDescent="0.25">
      <c r="A603" s="79"/>
      <c r="B603" s="81"/>
      <c r="C603" s="4" t="s">
        <v>52</v>
      </c>
      <c r="D603" s="16" t="s">
        <v>4</v>
      </c>
      <c r="E603" s="6">
        <v>2</v>
      </c>
      <c r="F603" s="6">
        <v>4</v>
      </c>
      <c r="G603" s="7">
        <v>23</v>
      </c>
      <c r="H603" s="9">
        <f t="shared" si="87"/>
        <v>92</v>
      </c>
      <c r="I603" s="83"/>
    </row>
    <row r="604" spans="1:9" ht="12.75" customHeight="1" x14ac:dyDescent="0.25">
      <c r="A604" s="79"/>
      <c r="B604" s="81"/>
      <c r="C604" s="4" t="s">
        <v>40</v>
      </c>
      <c r="D604" s="16" t="s">
        <v>4</v>
      </c>
      <c r="E604" s="6">
        <v>4</v>
      </c>
      <c r="F604" s="6">
        <v>7</v>
      </c>
      <c r="G604" s="7">
        <v>23</v>
      </c>
      <c r="H604" s="9">
        <f t="shared" si="87"/>
        <v>161</v>
      </c>
      <c r="I604" s="83"/>
    </row>
    <row r="605" spans="1:9" ht="12.75" customHeight="1" x14ac:dyDescent="0.25">
      <c r="A605" s="79"/>
      <c r="B605" s="81"/>
      <c r="C605" s="4" t="s">
        <v>5</v>
      </c>
      <c r="D605" s="16" t="s">
        <v>4</v>
      </c>
      <c r="E605" s="6">
        <v>2</v>
      </c>
      <c r="F605" s="6">
        <v>4</v>
      </c>
      <c r="G605" s="7">
        <v>23</v>
      </c>
      <c r="H605" s="9">
        <f t="shared" si="87"/>
        <v>92</v>
      </c>
      <c r="I605" s="83"/>
    </row>
    <row r="606" spans="1:9" ht="12.75" customHeight="1" x14ac:dyDescent="0.25">
      <c r="A606" s="79"/>
      <c r="B606" s="81"/>
      <c r="C606" s="4" t="s">
        <v>15</v>
      </c>
      <c r="D606" s="16" t="s">
        <v>4</v>
      </c>
      <c r="E606" s="6">
        <v>1</v>
      </c>
      <c r="F606" s="6">
        <v>2</v>
      </c>
      <c r="G606" s="7">
        <v>23</v>
      </c>
      <c r="H606" s="9">
        <f t="shared" si="87"/>
        <v>46</v>
      </c>
      <c r="I606" s="83"/>
    </row>
    <row r="607" spans="1:9" ht="12.75" customHeight="1" x14ac:dyDescent="0.25">
      <c r="A607" s="79"/>
      <c r="B607" s="10" t="s">
        <v>21</v>
      </c>
      <c r="C607" s="10"/>
      <c r="D607" s="31"/>
      <c r="E607" s="13">
        <f>SUM(E592:E606)</f>
        <v>180</v>
      </c>
      <c r="F607" s="13"/>
      <c r="G607" s="14"/>
      <c r="H607" s="48">
        <f>SUM(H592:H606)</f>
        <v>7038</v>
      </c>
      <c r="I607" s="83"/>
    </row>
    <row r="608" spans="1:9" ht="12.75" customHeight="1" x14ac:dyDescent="0.25">
      <c r="A608" s="79"/>
      <c r="B608" s="81" t="s">
        <v>81</v>
      </c>
      <c r="C608" s="4" t="s">
        <v>49</v>
      </c>
      <c r="D608" s="5" t="s">
        <v>20</v>
      </c>
      <c r="E608" s="6">
        <v>14</v>
      </c>
      <c r="F608" s="6"/>
      <c r="G608" s="7">
        <v>34</v>
      </c>
      <c r="H608" s="9">
        <f t="shared" ref="H608" si="88">E608*G608</f>
        <v>476</v>
      </c>
      <c r="I608" s="83"/>
    </row>
    <row r="609" spans="1:9" ht="12.75" customHeight="1" x14ac:dyDescent="0.25">
      <c r="A609" s="79"/>
      <c r="B609" s="81"/>
      <c r="C609" s="4" t="s">
        <v>49</v>
      </c>
      <c r="D609" s="5" t="s">
        <v>11</v>
      </c>
      <c r="E609" s="6">
        <v>39</v>
      </c>
      <c r="F609" s="6">
        <v>60</v>
      </c>
      <c r="G609" s="7">
        <v>23</v>
      </c>
      <c r="H609" s="9">
        <f t="shared" ref="H609:H614" si="89">F609*G609</f>
        <v>1380</v>
      </c>
      <c r="I609" s="83"/>
    </row>
    <row r="610" spans="1:9" ht="12.75" customHeight="1" x14ac:dyDescent="0.25">
      <c r="A610" s="79"/>
      <c r="B610" s="81"/>
      <c r="C610" s="4" t="s">
        <v>9</v>
      </c>
      <c r="D610" s="5" t="s">
        <v>11</v>
      </c>
      <c r="E610" s="6">
        <v>1</v>
      </c>
      <c r="F610" s="6">
        <v>2</v>
      </c>
      <c r="G610" s="7">
        <v>23</v>
      </c>
      <c r="H610" s="9">
        <f t="shared" si="89"/>
        <v>46</v>
      </c>
      <c r="I610" s="83"/>
    </row>
    <row r="611" spans="1:9" ht="12.75" customHeight="1" x14ac:dyDescent="0.25">
      <c r="A611" s="79"/>
      <c r="B611" s="81"/>
      <c r="C611" s="4" t="s">
        <v>49</v>
      </c>
      <c r="D611" s="5" t="s">
        <v>13</v>
      </c>
      <c r="E611" s="6">
        <v>1</v>
      </c>
      <c r="F611" s="6">
        <v>2</v>
      </c>
      <c r="G611" s="7">
        <v>23</v>
      </c>
      <c r="H611" s="9">
        <f t="shared" si="89"/>
        <v>46</v>
      </c>
      <c r="I611" s="83"/>
    </row>
    <row r="612" spans="1:9" ht="12.75" customHeight="1" x14ac:dyDescent="0.25">
      <c r="A612" s="79"/>
      <c r="B612" s="81"/>
      <c r="C612" s="4" t="s">
        <v>49</v>
      </c>
      <c r="D612" s="16" t="s">
        <v>4</v>
      </c>
      <c r="E612" s="6">
        <v>40</v>
      </c>
      <c r="F612" s="6">
        <v>67</v>
      </c>
      <c r="G612" s="7">
        <v>23</v>
      </c>
      <c r="H612" s="9">
        <f t="shared" si="89"/>
        <v>1541</v>
      </c>
      <c r="I612" s="83"/>
    </row>
    <row r="613" spans="1:9" ht="12.75" customHeight="1" x14ac:dyDescent="0.25">
      <c r="A613" s="79"/>
      <c r="B613" s="81"/>
      <c r="C613" s="4" t="s">
        <v>14</v>
      </c>
      <c r="D613" s="16" t="s">
        <v>4</v>
      </c>
      <c r="E613" s="6">
        <v>1</v>
      </c>
      <c r="F613" s="6">
        <v>2</v>
      </c>
      <c r="G613" s="7">
        <v>23</v>
      </c>
      <c r="H613" s="9">
        <f t="shared" si="89"/>
        <v>46</v>
      </c>
      <c r="I613" s="83"/>
    </row>
    <row r="614" spans="1:9" ht="12.75" customHeight="1" x14ac:dyDescent="0.25">
      <c r="A614" s="79"/>
      <c r="B614" s="81"/>
      <c r="C614" s="4" t="s">
        <v>9</v>
      </c>
      <c r="D614" s="16" t="s">
        <v>4</v>
      </c>
      <c r="E614" s="6">
        <v>2</v>
      </c>
      <c r="F614" s="6">
        <v>4</v>
      </c>
      <c r="G614" s="7">
        <v>23</v>
      </c>
      <c r="H614" s="9">
        <f t="shared" si="89"/>
        <v>92</v>
      </c>
      <c r="I614" s="83"/>
    </row>
    <row r="615" spans="1:9" ht="12.75" customHeight="1" x14ac:dyDescent="0.25">
      <c r="A615" s="79"/>
      <c r="B615" s="10" t="s">
        <v>21</v>
      </c>
      <c r="C615" s="10"/>
      <c r="D615" s="31"/>
      <c r="E615" s="13">
        <f>SUM(E608:E614)</f>
        <v>98</v>
      </c>
      <c r="F615" s="13"/>
      <c r="G615" s="14"/>
      <c r="H615" s="48">
        <f>SUM(H608:H614)</f>
        <v>3627</v>
      </c>
      <c r="I615" s="83"/>
    </row>
    <row r="616" spans="1:9" ht="12.75" customHeight="1" x14ac:dyDescent="0.25">
      <c r="A616" s="79"/>
      <c r="B616" s="81" t="s">
        <v>82</v>
      </c>
      <c r="C616" s="4" t="s">
        <v>49</v>
      </c>
      <c r="D616" s="5" t="s">
        <v>20</v>
      </c>
      <c r="E616" s="6">
        <v>9</v>
      </c>
      <c r="F616" s="6"/>
      <c r="G616" s="7">
        <v>34</v>
      </c>
      <c r="H616" s="9">
        <f t="shared" ref="H616" si="90">E616*G616</f>
        <v>306</v>
      </c>
      <c r="I616" s="83"/>
    </row>
    <row r="617" spans="1:9" ht="12.75" customHeight="1" x14ac:dyDescent="0.25">
      <c r="A617" s="79"/>
      <c r="B617" s="81"/>
      <c r="C617" s="4" t="s">
        <v>9</v>
      </c>
      <c r="D617" s="5" t="s">
        <v>11</v>
      </c>
      <c r="E617" s="6">
        <v>3</v>
      </c>
      <c r="F617" s="6">
        <v>5</v>
      </c>
      <c r="G617" s="7">
        <v>23</v>
      </c>
      <c r="H617" s="9">
        <f t="shared" ref="H617:H624" si="91">F617*G617</f>
        <v>115</v>
      </c>
      <c r="I617" s="83"/>
    </row>
    <row r="618" spans="1:9" ht="12.75" customHeight="1" x14ac:dyDescent="0.25">
      <c r="A618" s="79"/>
      <c r="B618" s="81"/>
      <c r="C618" s="4" t="s">
        <v>49</v>
      </c>
      <c r="D618" s="5" t="s">
        <v>11</v>
      </c>
      <c r="E618" s="6">
        <v>11</v>
      </c>
      <c r="F618" s="6">
        <v>17</v>
      </c>
      <c r="G618" s="7">
        <v>23</v>
      </c>
      <c r="H618" s="9">
        <f t="shared" si="91"/>
        <v>391</v>
      </c>
      <c r="I618" s="83"/>
    </row>
    <row r="619" spans="1:9" ht="12.75" customHeight="1" x14ac:dyDescent="0.25">
      <c r="A619" s="79"/>
      <c r="B619" s="81"/>
      <c r="C619" s="4" t="s">
        <v>14</v>
      </c>
      <c r="D619" s="5" t="s">
        <v>11</v>
      </c>
      <c r="E619" s="6">
        <v>1</v>
      </c>
      <c r="F619" s="6">
        <v>2</v>
      </c>
      <c r="G619" s="7">
        <v>23</v>
      </c>
      <c r="H619" s="9">
        <f t="shared" si="91"/>
        <v>46</v>
      </c>
      <c r="I619" s="83"/>
    </row>
    <row r="620" spans="1:9" ht="12.75" customHeight="1" x14ac:dyDescent="0.25">
      <c r="A620" s="79"/>
      <c r="B620" s="81"/>
      <c r="C620" s="4" t="s">
        <v>9</v>
      </c>
      <c r="D620" s="5" t="s">
        <v>13</v>
      </c>
      <c r="E620" s="6">
        <v>1</v>
      </c>
      <c r="F620" s="6">
        <v>2</v>
      </c>
      <c r="G620" s="7">
        <v>23</v>
      </c>
      <c r="H620" s="9">
        <f t="shared" si="91"/>
        <v>46</v>
      </c>
      <c r="I620" s="83"/>
    </row>
    <row r="621" spans="1:9" ht="12.75" customHeight="1" x14ac:dyDescent="0.25">
      <c r="A621" s="79"/>
      <c r="B621" s="81"/>
      <c r="C621" s="4" t="s">
        <v>9</v>
      </c>
      <c r="D621" s="16" t="s">
        <v>4</v>
      </c>
      <c r="E621" s="6">
        <v>11</v>
      </c>
      <c r="F621" s="6">
        <v>20</v>
      </c>
      <c r="G621" s="7">
        <v>23</v>
      </c>
      <c r="H621" s="9">
        <f t="shared" si="91"/>
        <v>460</v>
      </c>
      <c r="I621" s="83"/>
    </row>
    <row r="622" spans="1:9" ht="12.75" customHeight="1" x14ac:dyDescent="0.25">
      <c r="A622" s="79"/>
      <c r="B622" s="81"/>
      <c r="C622" s="4" t="s">
        <v>49</v>
      </c>
      <c r="D622" s="16" t="s">
        <v>4</v>
      </c>
      <c r="E622" s="6">
        <v>20</v>
      </c>
      <c r="F622" s="6">
        <v>33</v>
      </c>
      <c r="G622" s="7">
        <v>23</v>
      </c>
      <c r="H622" s="9">
        <f t="shared" si="91"/>
        <v>759</v>
      </c>
      <c r="I622" s="83"/>
    </row>
    <row r="623" spans="1:9" ht="12.75" customHeight="1" x14ac:dyDescent="0.25">
      <c r="A623" s="79"/>
      <c r="B623" s="81"/>
      <c r="C623" s="4" t="s">
        <v>14</v>
      </c>
      <c r="D623" s="16" t="s">
        <v>4</v>
      </c>
      <c r="E623" s="6">
        <v>4</v>
      </c>
      <c r="F623" s="6">
        <v>7</v>
      </c>
      <c r="G623" s="7">
        <v>23</v>
      </c>
      <c r="H623" s="9">
        <f t="shared" si="91"/>
        <v>161</v>
      </c>
      <c r="I623" s="83"/>
    </row>
    <row r="624" spans="1:9" ht="12.75" customHeight="1" x14ac:dyDescent="0.25">
      <c r="A624" s="79"/>
      <c r="B624" s="81"/>
      <c r="C624" s="4" t="s">
        <v>5</v>
      </c>
      <c r="D624" s="16" t="s">
        <v>4</v>
      </c>
      <c r="E624" s="6">
        <v>1</v>
      </c>
      <c r="F624" s="6">
        <v>2</v>
      </c>
      <c r="G624" s="7">
        <v>23</v>
      </c>
      <c r="H624" s="9">
        <f t="shared" si="91"/>
        <v>46</v>
      </c>
      <c r="I624" s="83"/>
    </row>
    <row r="625" spans="1:9" ht="12.75" customHeight="1" x14ac:dyDescent="0.25">
      <c r="A625" s="79"/>
      <c r="B625" s="10" t="s">
        <v>21</v>
      </c>
      <c r="C625" s="10"/>
      <c r="D625" s="31"/>
      <c r="E625" s="13">
        <f>SUM(E616:E624)</f>
        <v>61</v>
      </c>
      <c r="F625" s="13"/>
      <c r="G625" s="14"/>
      <c r="H625" s="48">
        <f>SUM(H616:H624)</f>
        <v>2330</v>
      </c>
      <c r="I625" s="83"/>
    </row>
    <row r="626" spans="1:9" ht="12.75" customHeight="1" x14ac:dyDescent="0.25">
      <c r="A626" s="79"/>
      <c r="B626" s="85" t="s">
        <v>22</v>
      </c>
      <c r="C626" s="85"/>
      <c r="D626" s="85"/>
      <c r="E626" s="35">
        <f>E509+E525+E545+E561+E583+E591+E607+E615+E625</f>
        <v>2350</v>
      </c>
      <c r="F626" s="18"/>
      <c r="G626" s="19"/>
      <c r="H626" s="20">
        <f>H509+H525+H545+H561+H583+H591+H607+H615+H625</f>
        <v>95049</v>
      </c>
      <c r="I626" s="83"/>
    </row>
    <row r="627" spans="1:9" ht="12.75" customHeight="1" x14ac:dyDescent="0.25">
      <c r="A627" s="79"/>
      <c r="B627" s="86" t="s">
        <v>19</v>
      </c>
      <c r="C627" s="87"/>
      <c r="D627" s="88"/>
      <c r="E627" s="21">
        <v>180</v>
      </c>
      <c r="F627" s="21"/>
      <c r="G627" s="22">
        <v>32</v>
      </c>
      <c r="H627" s="36">
        <f t="shared" ref="H627:H629" si="92">E627*G627</f>
        <v>5760</v>
      </c>
      <c r="I627" s="83"/>
    </row>
    <row r="628" spans="1:9" ht="12.75" customHeight="1" x14ac:dyDescent="0.25">
      <c r="A628" s="79"/>
      <c r="B628" s="86" t="s">
        <v>27</v>
      </c>
      <c r="C628" s="87"/>
      <c r="D628" s="88"/>
      <c r="E628" s="21">
        <v>1900</v>
      </c>
      <c r="F628" s="21"/>
      <c r="G628" s="22">
        <v>32</v>
      </c>
      <c r="H628" s="36">
        <f t="shared" si="92"/>
        <v>60800</v>
      </c>
      <c r="I628" s="83"/>
    </row>
    <row r="629" spans="1:9" ht="12.75" customHeight="1" x14ac:dyDescent="0.25">
      <c r="A629" s="79"/>
      <c r="B629" s="86" t="s">
        <v>28</v>
      </c>
      <c r="C629" s="87"/>
      <c r="D629" s="88"/>
      <c r="E629" s="21">
        <v>180</v>
      </c>
      <c r="F629" s="21"/>
      <c r="G629" s="22">
        <v>32</v>
      </c>
      <c r="H629" s="36">
        <f t="shared" si="92"/>
        <v>5760</v>
      </c>
      <c r="I629" s="83"/>
    </row>
    <row r="630" spans="1:9" ht="31.2" customHeight="1" thickBot="1" x14ac:dyDescent="0.3">
      <c r="A630" s="80"/>
      <c r="B630" s="89" t="s">
        <v>18</v>
      </c>
      <c r="C630" s="90"/>
      <c r="D630" s="91"/>
      <c r="E630" s="33">
        <f>E627+E628+E629</f>
        <v>2260</v>
      </c>
      <c r="F630" s="33"/>
      <c r="G630" s="34"/>
      <c r="H630" s="37">
        <f>H627+H628+H629</f>
        <v>72320</v>
      </c>
      <c r="I630" s="84"/>
    </row>
    <row r="631" spans="1:9" ht="12.75" customHeight="1" thickBot="1" x14ac:dyDescent="0.3">
      <c r="A631" s="27" t="s">
        <v>106</v>
      </c>
      <c r="B631" s="28"/>
      <c r="C631" s="28"/>
      <c r="D631" s="28"/>
      <c r="E631" s="23"/>
      <c r="F631" s="24"/>
      <c r="G631" s="25"/>
      <c r="H631" s="26">
        <f>H630+H626</f>
        <v>167369</v>
      </c>
      <c r="I631" s="29">
        <f>H631*5%</f>
        <v>8368.4500000000007</v>
      </c>
    </row>
    <row r="632" spans="1:9" ht="12.75" customHeight="1" x14ac:dyDescent="0.25">
      <c r="A632" s="78">
        <v>2512</v>
      </c>
      <c r="B632" s="107" t="s">
        <v>83</v>
      </c>
      <c r="C632" s="4" t="s">
        <v>49</v>
      </c>
      <c r="D632" s="46" t="s">
        <v>42</v>
      </c>
      <c r="E632" s="6">
        <v>2</v>
      </c>
      <c r="F632" s="6"/>
      <c r="G632" s="7">
        <v>34</v>
      </c>
      <c r="H632" s="9">
        <f t="shared" ref="H632:H637" si="93">E632*G632</f>
        <v>68</v>
      </c>
      <c r="I632" s="82"/>
    </row>
    <row r="633" spans="1:9" ht="12.75" customHeight="1" x14ac:dyDescent="0.25">
      <c r="A633" s="79"/>
      <c r="B633" s="81"/>
      <c r="C633" s="4" t="s">
        <v>25</v>
      </c>
      <c r="D633" s="46" t="s">
        <v>42</v>
      </c>
      <c r="E633" s="6">
        <v>1</v>
      </c>
      <c r="F633" s="6"/>
      <c r="G633" s="7">
        <v>34</v>
      </c>
      <c r="H633" s="9">
        <f t="shared" si="93"/>
        <v>34</v>
      </c>
      <c r="I633" s="83"/>
    </row>
    <row r="634" spans="1:9" ht="12.75" customHeight="1" x14ac:dyDescent="0.25">
      <c r="A634" s="79"/>
      <c r="B634" s="81"/>
      <c r="C634" s="4" t="s">
        <v>49</v>
      </c>
      <c r="D634" s="5" t="s">
        <v>20</v>
      </c>
      <c r="E634" s="6">
        <v>24</v>
      </c>
      <c r="F634" s="6"/>
      <c r="G634" s="7">
        <v>34</v>
      </c>
      <c r="H634" s="9">
        <f t="shared" si="93"/>
        <v>816</v>
      </c>
      <c r="I634" s="83"/>
    </row>
    <row r="635" spans="1:9" ht="12.75" customHeight="1" x14ac:dyDescent="0.25">
      <c r="A635" s="79"/>
      <c r="B635" s="81"/>
      <c r="C635" s="4" t="s">
        <v>29</v>
      </c>
      <c r="D635" s="5" t="s">
        <v>20</v>
      </c>
      <c r="E635" s="6">
        <v>2</v>
      </c>
      <c r="F635" s="6"/>
      <c r="G635" s="7">
        <v>34</v>
      </c>
      <c r="H635" s="9">
        <f t="shared" si="93"/>
        <v>68</v>
      </c>
      <c r="I635" s="83"/>
    </row>
    <row r="636" spans="1:9" ht="12.75" customHeight="1" x14ac:dyDescent="0.25">
      <c r="A636" s="79"/>
      <c r="B636" s="81"/>
      <c r="C636" s="4" t="s">
        <v>25</v>
      </c>
      <c r="D636" s="5" t="s">
        <v>20</v>
      </c>
      <c r="E636" s="6">
        <v>23</v>
      </c>
      <c r="F636" s="6"/>
      <c r="G636" s="7">
        <v>34</v>
      </c>
      <c r="H636" s="9">
        <f t="shared" si="93"/>
        <v>782</v>
      </c>
      <c r="I636" s="83"/>
    </row>
    <row r="637" spans="1:9" ht="12.75" customHeight="1" x14ac:dyDescent="0.25">
      <c r="A637" s="79"/>
      <c r="B637" s="81"/>
      <c r="C637" s="4" t="s">
        <v>25</v>
      </c>
      <c r="D637" s="5" t="s">
        <v>26</v>
      </c>
      <c r="E637" s="6">
        <v>5</v>
      </c>
      <c r="F637" s="6"/>
      <c r="G637" s="7">
        <v>34</v>
      </c>
      <c r="H637" s="9">
        <f t="shared" si="93"/>
        <v>170</v>
      </c>
      <c r="I637" s="83"/>
    </row>
    <row r="638" spans="1:9" ht="12.75" customHeight="1" x14ac:dyDescent="0.25">
      <c r="A638" s="79"/>
      <c r="B638" s="81"/>
      <c r="C638" s="4" t="s">
        <v>49</v>
      </c>
      <c r="D638" s="5" t="s">
        <v>11</v>
      </c>
      <c r="E638" s="6">
        <v>13</v>
      </c>
      <c r="F638" s="6">
        <v>20</v>
      </c>
      <c r="G638" s="7">
        <v>23</v>
      </c>
      <c r="H638" s="9">
        <f t="shared" ref="H638:H654" si="94">F638*G638</f>
        <v>460</v>
      </c>
      <c r="I638" s="83"/>
    </row>
    <row r="639" spans="1:9" ht="12.75" customHeight="1" x14ac:dyDescent="0.25">
      <c r="A639" s="79"/>
      <c r="B639" s="81"/>
      <c r="C639" s="4" t="s">
        <v>9</v>
      </c>
      <c r="D639" s="5" t="s">
        <v>11</v>
      </c>
      <c r="E639" s="6">
        <v>3</v>
      </c>
      <c r="F639" s="6">
        <v>5</v>
      </c>
      <c r="G639" s="7">
        <v>23</v>
      </c>
      <c r="H639" s="9">
        <f t="shared" si="94"/>
        <v>115</v>
      </c>
      <c r="I639" s="83"/>
    </row>
    <row r="640" spans="1:9" ht="12.75" customHeight="1" x14ac:dyDescent="0.25">
      <c r="A640" s="79"/>
      <c r="B640" s="81"/>
      <c r="C640" s="4" t="s">
        <v>29</v>
      </c>
      <c r="D640" s="5" t="s">
        <v>11</v>
      </c>
      <c r="E640" s="6">
        <v>10</v>
      </c>
      <c r="F640" s="6">
        <v>17</v>
      </c>
      <c r="G640" s="7">
        <v>23</v>
      </c>
      <c r="H640" s="9">
        <f t="shared" si="94"/>
        <v>391</v>
      </c>
      <c r="I640" s="83"/>
    </row>
    <row r="641" spans="1:9" ht="12.75" customHeight="1" x14ac:dyDescent="0.25">
      <c r="A641" s="79"/>
      <c r="B641" s="81"/>
      <c r="C641" s="4" t="s">
        <v>14</v>
      </c>
      <c r="D641" s="5" t="s">
        <v>11</v>
      </c>
      <c r="E641" s="6">
        <v>4</v>
      </c>
      <c r="F641" s="6">
        <v>7</v>
      </c>
      <c r="G641" s="7">
        <v>23</v>
      </c>
      <c r="H641" s="9">
        <f t="shared" si="94"/>
        <v>161</v>
      </c>
      <c r="I641" s="83"/>
    </row>
    <row r="642" spans="1:9" ht="12.75" customHeight="1" x14ac:dyDescent="0.25">
      <c r="A642" s="79"/>
      <c r="B642" s="81"/>
      <c r="C642" s="4" t="s">
        <v>25</v>
      </c>
      <c r="D642" s="5" t="s">
        <v>11</v>
      </c>
      <c r="E642" s="6">
        <v>9</v>
      </c>
      <c r="F642" s="6">
        <v>14</v>
      </c>
      <c r="G642" s="7">
        <v>23</v>
      </c>
      <c r="H642" s="9">
        <f t="shared" si="94"/>
        <v>322</v>
      </c>
      <c r="I642" s="83"/>
    </row>
    <row r="643" spans="1:9" ht="12.75" customHeight="1" x14ac:dyDescent="0.25">
      <c r="A643" s="79"/>
      <c r="B643" s="81"/>
      <c r="C643" s="4" t="s">
        <v>15</v>
      </c>
      <c r="D643" s="5" t="s">
        <v>11</v>
      </c>
      <c r="E643" s="6">
        <v>2</v>
      </c>
      <c r="F643" s="6">
        <v>3</v>
      </c>
      <c r="G643" s="7">
        <v>23</v>
      </c>
      <c r="H643" s="9">
        <f t="shared" si="94"/>
        <v>69</v>
      </c>
      <c r="I643" s="83"/>
    </row>
    <row r="644" spans="1:9" ht="12.75" customHeight="1" x14ac:dyDescent="0.25">
      <c r="A644" s="79"/>
      <c r="B644" s="81"/>
      <c r="C644" s="4" t="s">
        <v>5</v>
      </c>
      <c r="D644" s="5" t="s">
        <v>11</v>
      </c>
      <c r="E644" s="6">
        <v>1</v>
      </c>
      <c r="F644" s="6">
        <v>2</v>
      </c>
      <c r="G644" s="7">
        <v>23</v>
      </c>
      <c r="H644" s="9">
        <f t="shared" si="94"/>
        <v>46</v>
      </c>
      <c r="I644" s="83"/>
    </row>
    <row r="645" spans="1:9" ht="12.75" customHeight="1" x14ac:dyDescent="0.25">
      <c r="A645" s="79"/>
      <c r="B645" s="81"/>
      <c r="C645" s="4" t="s">
        <v>29</v>
      </c>
      <c r="D645" s="5" t="s">
        <v>13</v>
      </c>
      <c r="E645" s="6">
        <v>1</v>
      </c>
      <c r="F645" s="6">
        <v>2</v>
      </c>
      <c r="G645" s="7">
        <v>23</v>
      </c>
      <c r="H645" s="9">
        <f t="shared" si="94"/>
        <v>46</v>
      </c>
      <c r="I645" s="83"/>
    </row>
    <row r="646" spans="1:9" ht="12.75" customHeight="1" x14ac:dyDescent="0.25">
      <c r="A646" s="79"/>
      <c r="B646" s="81"/>
      <c r="C646" s="4" t="s">
        <v>14</v>
      </c>
      <c r="D646" s="5" t="s">
        <v>13</v>
      </c>
      <c r="E646" s="6">
        <v>2</v>
      </c>
      <c r="F646" s="6">
        <v>3</v>
      </c>
      <c r="G646" s="7">
        <v>23</v>
      </c>
      <c r="H646" s="9">
        <f t="shared" si="94"/>
        <v>69</v>
      </c>
      <c r="I646" s="83"/>
    </row>
    <row r="647" spans="1:9" ht="12.75" customHeight="1" x14ac:dyDescent="0.25">
      <c r="A647" s="79"/>
      <c r="B647" s="81"/>
      <c r="C647" s="4" t="s">
        <v>15</v>
      </c>
      <c r="D647" s="5" t="s">
        <v>13</v>
      </c>
      <c r="E647" s="6">
        <v>1</v>
      </c>
      <c r="F647" s="6">
        <v>2</v>
      </c>
      <c r="G647" s="7">
        <v>23</v>
      </c>
      <c r="H647" s="9">
        <f t="shared" si="94"/>
        <v>46</v>
      </c>
      <c r="I647" s="83"/>
    </row>
    <row r="648" spans="1:9" ht="12.75" customHeight="1" x14ac:dyDescent="0.25">
      <c r="A648" s="79"/>
      <c r="B648" s="81"/>
      <c r="C648" s="4" t="s">
        <v>49</v>
      </c>
      <c r="D648" s="16" t="s">
        <v>4</v>
      </c>
      <c r="E648" s="6">
        <v>29</v>
      </c>
      <c r="F648" s="6">
        <v>48</v>
      </c>
      <c r="G648" s="7">
        <v>23</v>
      </c>
      <c r="H648" s="9">
        <f t="shared" si="94"/>
        <v>1104</v>
      </c>
      <c r="I648" s="83"/>
    </row>
    <row r="649" spans="1:9" ht="12.75" customHeight="1" x14ac:dyDescent="0.25">
      <c r="A649" s="79"/>
      <c r="B649" s="81"/>
      <c r="C649" s="4" t="s">
        <v>9</v>
      </c>
      <c r="D649" s="16" t="s">
        <v>4</v>
      </c>
      <c r="E649" s="6">
        <v>7</v>
      </c>
      <c r="F649" s="6">
        <v>13</v>
      </c>
      <c r="G649" s="7">
        <v>23</v>
      </c>
      <c r="H649" s="9">
        <f t="shared" si="94"/>
        <v>299</v>
      </c>
      <c r="I649" s="83"/>
    </row>
    <row r="650" spans="1:9" ht="12.75" customHeight="1" x14ac:dyDescent="0.25">
      <c r="A650" s="79"/>
      <c r="B650" s="81"/>
      <c r="C650" s="4" t="s">
        <v>29</v>
      </c>
      <c r="D650" s="16" t="s">
        <v>4</v>
      </c>
      <c r="E650" s="6">
        <v>12</v>
      </c>
      <c r="F650" s="6">
        <v>22</v>
      </c>
      <c r="G650" s="7">
        <v>23</v>
      </c>
      <c r="H650" s="9">
        <f t="shared" si="94"/>
        <v>506</v>
      </c>
      <c r="I650" s="83"/>
    </row>
    <row r="651" spans="1:9" ht="12.75" customHeight="1" x14ac:dyDescent="0.25">
      <c r="A651" s="79"/>
      <c r="B651" s="81"/>
      <c r="C651" s="4" t="s">
        <v>14</v>
      </c>
      <c r="D651" s="16" t="s">
        <v>4</v>
      </c>
      <c r="E651" s="6">
        <v>24</v>
      </c>
      <c r="F651" s="6">
        <v>44</v>
      </c>
      <c r="G651" s="7">
        <v>23</v>
      </c>
      <c r="H651" s="9">
        <f t="shared" si="94"/>
        <v>1012</v>
      </c>
      <c r="I651" s="83"/>
    </row>
    <row r="652" spans="1:9" ht="12.75" customHeight="1" x14ac:dyDescent="0.25">
      <c r="A652" s="79"/>
      <c r="B652" s="81"/>
      <c r="C652" s="4" t="s">
        <v>25</v>
      </c>
      <c r="D652" s="16" t="s">
        <v>4</v>
      </c>
      <c r="E652" s="6">
        <v>51</v>
      </c>
      <c r="F652" s="6">
        <v>85</v>
      </c>
      <c r="G652" s="7">
        <v>23</v>
      </c>
      <c r="H652" s="9">
        <f t="shared" si="94"/>
        <v>1955</v>
      </c>
      <c r="I652" s="83"/>
    </row>
    <row r="653" spans="1:9" ht="12.75" customHeight="1" x14ac:dyDescent="0.25">
      <c r="A653" s="79"/>
      <c r="B653" s="81"/>
      <c r="C653" s="4" t="s">
        <v>15</v>
      </c>
      <c r="D653" s="16" t="s">
        <v>4</v>
      </c>
      <c r="E653" s="6">
        <v>13</v>
      </c>
      <c r="F653" s="6">
        <v>24</v>
      </c>
      <c r="G653" s="7">
        <v>23</v>
      </c>
      <c r="H653" s="9">
        <f t="shared" si="94"/>
        <v>552</v>
      </c>
      <c r="I653" s="83"/>
    </row>
    <row r="654" spans="1:9" ht="12.75" customHeight="1" x14ac:dyDescent="0.25">
      <c r="A654" s="79"/>
      <c r="B654" s="81"/>
      <c r="C654" s="4" t="s">
        <v>5</v>
      </c>
      <c r="D654" s="16" t="s">
        <v>4</v>
      </c>
      <c r="E654" s="6">
        <v>7</v>
      </c>
      <c r="F654" s="6">
        <v>13</v>
      </c>
      <c r="G654" s="7">
        <v>23</v>
      </c>
      <c r="H654" s="9">
        <f t="shared" si="94"/>
        <v>299</v>
      </c>
      <c r="I654" s="83"/>
    </row>
    <row r="655" spans="1:9" ht="12.75" customHeight="1" x14ac:dyDescent="0.25">
      <c r="A655" s="79"/>
      <c r="B655" s="10" t="s">
        <v>21</v>
      </c>
      <c r="C655" s="10"/>
      <c r="D655" s="31"/>
      <c r="E655" s="13">
        <f>SUM(E632:E654)</f>
        <v>246</v>
      </c>
      <c r="F655" s="13"/>
      <c r="G655" s="14"/>
      <c r="H655" s="48">
        <f>SUM(H632:H654)</f>
        <v>9390</v>
      </c>
      <c r="I655" s="83"/>
    </row>
    <row r="656" spans="1:9" ht="12.75" customHeight="1" x14ac:dyDescent="0.25">
      <c r="A656" s="79"/>
      <c r="B656" s="81" t="s">
        <v>84</v>
      </c>
      <c r="C656" s="4" t="s">
        <v>49</v>
      </c>
      <c r="D656" s="46" t="s">
        <v>42</v>
      </c>
      <c r="E656" s="6">
        <v>2</v>
      </c>
      <c r="F656" s="6"/>
      <c r="G656" s="7">
        <v>34</v>
      </c>
      <c r="H656" s="9">
        <f t="shared" ref="H656:H659" si="95">E656*G656</f>
        <v>68</v>
      </c>
      <c r="I656" s="83"/>
    </row>
    <row r="657" spans="1:9" ht="12.75" customHeight="1" x14ac:dyDescent="0.25">
      <c r="A657" s="79"/>
      <c r="B657" s="81"/>
      <c r="C657" s="4" t="s">
        <v>25</v>
      </c>
      <c r="D657" s="46" t="s">
        <v>42</v>
      </c>
      <c r="E657" s="6">
        <v>1</v>
      </c>
      <c r="F657" s="6"/>
      <c r="G657" s="7">
        <v>34</v>
      </c>
      <c r="H657" s="9">
        <f t="shared" si="95"/>
        <v>34</v>
      </c>
      <c r="I657" s="83"/>
    </row>
    <row r="658" spans="1:9" ht="12.75" customHeight="1" x14ac:dyDescent="0.25">
      <c r="A658" s="79"/>
      <c r="B658" s="81"/>
      <c r="C658" s="4" t="s">
        <v>49</v>
      </c>
      <c r="D658" s="5" t="s">
        <v>20</v>
      </c>
      <c r="E658" s="6">
        <v>10</v>
      </c>
      <c r="F658" s="6"/>
      <c r="G658" s="7">
        <v>34</v>
      </c>
      <c r="H658" s="9">
        <f t="shared" si="95"/>
        <v>340</v>
      </c>
      <c r="I658" s="83"/>
    </row>
    <row r="659" spans="1:9" ht="12.75" customHeight="1" x14ac:dyDescent="0.25">
      <c r="A659" s="79"/>
      <c r="B659" s="81"/>
      <c r="C659" s="4" t="s">
        <v>25</v>
      </c>
      <c r="D659" s="5" t="s">
        <v>20</v>
      </c>
      <c r="E659" s="6">
        <v>2</v>
      </c>
      <c r="F659" s="6"/>
      <c r="G659" s="7">
        <v>34</v>
      </c>
      <c r="H659" s="9">
        <f t="shared" si="95"/>
        <v>68</v>
      </c>
      <c r="I659" s="83"/>
    </row>
    <row r="660" spans="1:9" ht="12.75" customHeight="1" x14ac:dyDescent="0.25">
      <c r="A660" s="79"/>
      <c r="B660" s="81"/>
      <c r="C660" s="4" t="s">
        <v>49</v>
      </c>
      <c r="D660" s="5" t="s">
        <v>11</v>
      </c>
      <c r="E660" s="6">
        <v>4</v>
      </c>
      <c r="F660" s="6">
        <v>6</v>
      </c>
      <c r="G660" s="7">
        <v>23</v>
      </c>
      <c r="H660" s="9">
        <f t="shared" ref="H660:H674" si="96">F660*G660</f>
        <v>138</v>
      </c>
      <c r="I660" s="83"/>
    </row>
    <row r="661" spans="1:9" ht="12.75" customHeight="1" x14ac:dyDescent="0.25">
      <c r="A661" s="79"/>
      <c r="B661" s="81"/>
      <c r="C661" s="4" t="s">
        <v>25</v>
      </c>
      <c r="D661" s="5" t="s">
        <v>11</v>
      </c>
      <c r="E661" s="6">
        <v>2</v>
      </c>
      <c r="F661" s="6">
        <v>3</v>
      </c>
      <c r="G661" s="7">
        <v>23</v>
      </c>
      <c r="H661" s="9">
        <f t="shared" si="96"/>
        <v>69</v>
      </c>
      <c r="I661" s="83"/>
    </row>
    <row r="662" spans="1:9" ht="12.75" customHeight="1" x14ac:dyDescent="0.25">
      <c r="A662" s="79"/>
      <c r="B662" s="81"/>
      <c r="C662" s="4" t="s">
        <v>5</v>
      </c>
      <c r="D662" s="5" t="s">
        <v>11</v>
      </c>
      <c r="E662" s="6">
        <v>2</v>
      </c>
      <c r="F662" s="6">
        <v>3</v>
      </c>
      <c r="G662" s="7">
        <v>23</v>
      </c>
      <c r="H662" s="9">
        <f t="shared" si="96"/>
        <v>69</v>
      </c>
      <c r="I662" s="83"/>
    </row>
    <row r="663" spans="1:9" ht="12.75" customHeight="1" x14ac:dyDescent="0.25">
      <c r="A663" s="79"/>
      <c r="B663" s="81"/>
      <c r="C663" s="4" t="s">
        <v>14</v>
      </c>
      <c r="D663" s="5" t="s">
        <v>11</v>
      </c>
      <c r="E663" s="6">
        <v>9</v>
      </c>
      <c r="F663" s="6">
        <v>15</v>
      </c>
      <c r="G663" s="7">
        <v>23</v>
      </c>
      <c r="H663" s="9">
        <f t="shared" si="96"/>
        <v>345</v>
      </c>
      <c r="I663" s="83"/>
    </row>
    <row r="664" spans="1:9" ht="12.75" customHeight="1" x14ac:dyDescent="0.25">
      <c r="A664" s="79"/>
      <c r="B664" s="81"/>
      <c r="C664" s="4" t="s">
        <v>29</v>
      </c>
      <c r="D664" s="5" t="s">
        <v>11</v>
      </c>
      <c r="E664" s="6">
        <v>3</v>
      </c>
      <c r="F664" s="6">
        <v>5</v>
      </c>
      <c r="G664" s="7">
        <v>23</v>
      </c>
      <c r="H664" s="9">
        <f t="shared" si="96"/>
        <v>115</v>
      </c>
      <c r="I664" s="83"/>
    </row>
    <row r="665" spans="1:9" ht="12.75" customHeight="1" x14ac:dyDescent="0.25">
      <c r="A665" s="79"/>
      <c r="B665" s="81"/>
      <c r="C665" s="4" t="s">
        <v>15</v>
      </c>
      <c r="D665" s="5" t="s">
        <v>11</v>
      </c>
      <c r="E665" s="6">
        <v>2</v>
      </c>
      <c r="F665" s="6">
        <v>3</v>
      </c>
      <c r="G665" s="7">
        <v>23</v>
      </c>
      <c r="H665" s="9">
        <f t="shared" si="96"/>
        <v>69</v>
      </c>
      <c r="I665" s="83"/>
    </row>
    <row r="666" spans="1:9" ht="12.75" customHeight="1" x14ac:dyDescent="0.25">
      <c r="A666" s="79"/>
      <c r="B666" s="81"/>
      <c r="C666" s="4" t="s">
        <v>5</v>
      </c>
      <c r="D666" s="5" t="s">
        <v>13</v>
      </c>
      <c r="E666" s="6">
        <v>1</v>
      </c>
      <c r="F666" s="6">
        <v>2</v>
      </c>
      <c r="G666" s="7">
        <v>23</v>
      </c>
      <c r="H666" s="9">
        <f t="shared" si="96"/>
        <v>46</v>
      </c>
      <c r="I666" s="83"/>
    </row>
    <row r="667" spans="1:9" ht="12.75" customHeight="1" x14ac:dyDescent="0.25">
      <c r="A667" s="79"/>
      <c r="B667" s="81"/>
      <c r="C667" s="4" t="s">
        <v>14</v>
      </c>
      <c r="D667" s="5" t="s">
        <v>13</v>
      </c>
      <c r="E667" s="6">
        <v>8</v>
      </c>
      <c r="F667" s="6">
        <v>13</v>
      </c>
      <c r="G667" s="7">
        <v>23</v>
      </c>
      <c r="H667" s="9">
        <f t="shared" si="96"/>
        <v>299</v>
      </c>
      <c r="I667" s="83"/>
    </row>
    <row r="668" spans="1:9" ht="12.75" customHeight="1" x14ac:dyDescent="0.25">
      <c r="A668" s="79"/>
      <c r="B668" s="81"/>
      <c r="C668" s="4" t="s">
        <v>9</v>
      </c>
      <c r="D668" s="16" t="s">
        <v>4</v>
      </c>
      <c r="E668" s="6">
        <v>3</v>
      </c>
      <c r="F668" s="6">
        <v>5</v>
      </c>
      <c r="G668" s="7">
        <v>23</v>
      </c>
      <c r="H668" s="9">
        <f t="shared" si="96"/>
        <v>115</v>
      </c>
      <c r="I668" s="83"/>
    </row>
    <row r="669" spans="1:9" ht="12.75" customHeight="1" x14ac:dyDescent="0.25">
      <c r="A669" s="79"/>
      <c r="B669" s="81"/>
      <c r="C669" s="4" t="s">
        <v>49</v>
      </c>
      <c r="D669" s="16" t="s">
        <v>4</v>
      </c>
      <c r="E669" s="6">
        <v>12</v>
      </c>
      <c r="F669" s="6">
        <v>20</v>
      </c>
      <c r="G669" s="7">
        <v>23</v>
      </c>
      <c r="H669" s="9">
        <f t="shared" si="96"/>
        <v>460</v>
      </c>
      <c r="I669" s="83"/>
    </row>
    <row r="670" spans="1:9" ht="12.75" customHeight="1" x14ac:dyDescent="0.25">
      <c r="A670" s="79"/>
      <c r="B670" s="81"/>
      <c r="C670" s="4" t="s">
        <v>25</v>
      </c>
      <c r="D670" s="16" t="s">
        <v>4</v>
      </c>
      <c r="E670" s="6">
        <v>13</v>
      </c>
      <c r="F670" s="6">
        <v>22</v>
      </c>
      <c r="G670" s="7">
        <v>23</v>
      </c>
      <c r="H670" s="9">
        <f t="shared" si="96"/>
        <v>506</v>
      </c>
      <c r="I670" s="83"/>
    </row>
    <row r="671" spans="1:9" ht="12.75" customHeight="1" x14ac:dyDescent="0.25">
      <c r="A671" s="79"/>
      <c r="B671" s="81"/>
      <c r="C671" s="4" t="s">
        <v>5</v>
      </c>
      <c r="D671" s="16" t="s">
        <v>4</v>
      </c>
      <c r="E671" s="6">
        <v>17</v>
      </c>
      <c r="F671" s="6">
        <v>31</v>
      </c>
      <c r="G671" s="7">
        <v>23</v>
      </c>
      <c r="H671" s="9">
        <f t="shared" si="96"/>
        <v>713</v>
      </c>
      <c r="I671" s="83"/>
    </row>
    <row r="672" spans="1:9" ht="12.75" customHeight="1" x14ac:dyDescent="0.25">
      <c r="A672" s="79"/>
      <c r="B672" s="81"/>
      <c r="C672" s="4" t="s">
        <v>14</v>
      </c>
      <c r="D672" s="16" t="s">
        <v>4</v>
      </c>
      <c r="E672" s="6">
        <v>50</v>
      </c>
      <c r="F672" s="6">
        <v>91</v>
      </c>
      <c r="G672" s="7">
        <v>23</v>
      </c>
      <c r="H672" s="9">
        <f t="shared" si="96"/>
        <v>2093</v>
      </c>
      <c r="I672" s="83"/>
    </row>
    <row r="673" spans="1:9" ht="12.75" customHeight="1" x14ac:dyDescent="0.25">
      <c r="A673" s="79"/>
      <c r="B673" s="81"/>
      <c r="C673" s="4" t="s">
        <v>29</v>
      </c>
      <c r="D673" s="16" t="s">
        <v>4</v>
      </c>
      <c r="E673" s="6">
        <v>36</v>
      </c>
      <c r="F673" s="6">
        <v>65</v>
      </c>
      <c r="G673" s="7">
        <v>23</v>
      </c>
      <c r="H673" s="9">
        <f t="shared" si="96"/>
        <v>1495</v>
      </c>
      <c r="I673" s="83"/>
    </row>
    <row r="674" spans="1:9" ht="12.75" customHeight="1" x14ac:dyDescent="0.25">
      <c r="A674" s="79"/>
      <c r="B674" s="81"/>
      <c r="C674" s="4" t="s">
        <v>15</v>
      </c>
      <c r="D674" s="16" t="s">
        <v>4</v>
      </c>
      <c r="E674" s="6">
        <v>15</v>
      </c>
      <c r="F674" s="6">
        <v>27</v>
      </c>
      <c r="G674" s="7">
        <v>23</v>
      </c>
      <c r="H674" s="9">
        <f t="shared" si="96"/>
        <v>621</v>
      </c>
      <c r="I674" s="83"/>
    </row>
    <row r="675" spans="1:9" ht="12.75" customHeight="1" x14ac:dyDescent="0.25">
      <c r="A675" s="79"/>
      <c r="B675" s="10" t="s">
        <v>21</v>
      </c>
      <c r="C675" s="10"/>
      <c r="D675" s="31"/>
      <c r="E675" s="13">
        <f>SUM(E656:E674)</f>
        <v>192</v>
      </c>
      <c r="F675" s="13"/>
      <c r="G675" s="14"/>
      <c r="H675" s="48">
        <f>SUM(H656:H674)</f>
        <v>7663</v>
      </c>
      <c r="I675" s="83"/>
    </row>
    <row r="676" spans="1:9" ht="12.75" customHeight="1" x14ac:dyDescent="0.25">
      <c r="A676" s="79"/>
      <c r="B676" s="81" t="s">
        <v>85</v>
      </c>
      <c r="C676" s="4" t="s">
        <v>49</v>
      </c>
      <c r="D676" s="5" t="s">
        <v>20</v>
      </c>
      <c r="E676" s="6">
        <v>15</v>
      </c>
      <c r="F676" s="6"/>
      <c r="G676" s="7">
        <v>34</v>
      </c>
      <c r="H676" s="9">
        <f t="shared" ref="H676:H677" si="97">E676*G676</f>
        <v>510</v>
      </c>
      <c r="I676" s="83"/>
    </row>
    <row r="677" spans="1:9" ht="12.75" customHeight="1" x14ac:dyDescent="0.25">
      <c r="A677" s="79"/>
      <c r="B677" s="81"/>
      <c r="C677" s="4" t="s">
        <v>25</v>
      </c>
      <c r="D677" s="5" t="s">
        <v>20</v>
      </c>
      <c r="E677" s="6">
        <v>1</v>
      </c>
      <c r="F677" s="6"/>
      <c r="G677" s="7">
        <v>34</v>
      </c>
      <c r="H677" s="9">
        <f t="shared" si="97"/>
        <v>34</v>
      </c>
      <c r="I677" s="83"/>
    </row>
    <row r="678" spans="1:9" ht="12.75" customHeight="1" x14ac:dyDescent="0.25">
      <c r="A678" s="79"/>
      <c r="B678" s="81"/>
      <c r="C678" s="4" t="s">
        <v>49</v>
      </c>
      <c r="D678" s="5" t="s">
        <v>11</v>
      </c>
      <c r="E678" s="6">
        <v>22</v>
      </c>
      <c r="F678" s="6">
        <v>34</v>
      </c>
      <c r="G678" s="7">
        <v>23</v>
      </c>
      <c r="H678" s="9">
        <f t="shared" ref="H678:H696" si="98">F678*G678</f>
        <v>782</v>
      </c>
      <c r="I678" s="83"/>
    </row>
    <row r="679" spans="1:9" ht="12.75" customHeight="1" x14ac:dyDescent="0.25">
      <c r="A679" s="79"/>
      <c r="B679" s="81"/>
      <c r="C679" s="4" t="s">
        <v>9</v>
      </c>
      <c r="D679" s="5" t="s">
        <v>11</v>
      </c>
      <c r="E679" s="6">
        <v>39</v>
      </c>
      <c r="F679" s="6">
        <v>65</v>
      </c>
      <c r="G679" s="7">
        <v>23</v>
      </c>
      <c r="H679" s="9">
        <f t="shared" si="98"/>
        <v>1495</v>
      </c>
      <c r="I679" s="83"/>
    </row>
    <row r="680" spans="1:9" ht="12.75" customHeight="1" x14ac:dyDescent="0.25">
      <c r="A680" s="79"/>
      <c r="B680" s="81"/>
      <c r="C680" s="4" t="s">
        <v>25</v>
      </c>
      <c r="D680" s="5" t="s">
        <v>11</v>
      </c>
      <c r="E680" s="6">
        <v>9</v>
      </c>
      <c r="F680" s="6">
        <v>14</v>
      </c>
      <c r="G680" s="7">
        <v>23</v>
      </c>
      <c r="H680" s="9">
        <f t="shared" si="98"/>
        <v>322</v>
      </c>
      <c r="I680" s="83"/>
    </row>
    <row r="681" spans="1:9" ht="12.75" customHeight="1" x14ac:dyDescent="0.25">
      <c r="A681" s="79"/>
      <c r="B681" s="81"/>
      <c r="C681" s="4" t="s">
        <v>29</v>
      </c>
      <c r="D681" s="5" t="s">
        <v>11</v>
      </c>
      <c r="E681" s="6">
        <v>6</v>
      </c>
      <c r="F681" s="6">
        <v>10</v>
      </c>
      <c r="G681" s="7">
        <v>23</v>
      </c>
      <c r="H681" s="9">
        <f t="shared" si="98"/>
        <v>230</v>
      </c>
      <c r="I681" s="83"/>
    </row>
    <row r="682" spans="1:9" ht="12.75" customHeight="1" x14ac:dyDescent="0.25">
      <c r="A682" s="79"/>
      <c r="B682" s="81"/>
      <c r="C682" s="4" t="s">
        <v>14</v>
      </c>
      <c r="D682" s="5" t="s">
        <v>11</v>
      </c>
      <c r="E682" s="6">
        <v>2</v>
      </c>
      <c r="F682" s="6">
        <v>3</v>
      </c>
      <c r="G682" s="7">
        <v>23</v>
      </c>
      <c r="H682" s="9">
        <f t="shared" si="98"/>
        <v>69</v>
      </c>
      <c r="I682" s="83"/>
    </row>
    <row r="683" spans="1:9" ht="12.75" customHeight="1" x14ac:dyDescent="0.25">
      <c r="A683" s="79"/>
      <c r="B683" s="81"/>
      <c r="C683" s="4" t="s">
        <v>24</v>
      </c>
      <c r="D683" s="5" t="s">
        <v>11</v>
      </c>
      <c r="E683" s="6">
        <v>1</v>
      </c>
      <c r="F683" s="6">
        <v>2</v>
      </c>
      <c r="G683" s="7">
        <v>23</v>
      </c>
      <c r="H683" s="9">
        <f t="shared" si="98"/>
        <v>46</v>
      </c>
      <c r="I683" s="83"/>
    </row>
    <row r="684" spans="1:9" ht="12.75" customHeight="1" x14ac:dyDescent="0.25">
      <c r="A684" s="79"/>
      <c r="B684" s="81"/>
      <c r="C684" s="4" t="s">
        <v>15</v>
      </c>
      <c r="D684" s="5" t="s">
        <v>11</v>
      </c>
      <c r="E684" s="6">
        <v>17</v>
      </c>
      <c r="F684" s="6">
        <v>28</v>
      </c>
      <c r="G684" s="7">
        <v>23</v>
      </c>
      <c r="H684" s="9">
        <f t="shared" si="98"/>
        <v>644</v>
      </c>
      <c r="I684" s="83"/>
    </row>
    <row r="685" spans="1:9" ht="12.75" customHeight="1" x14ac:dyDescent="0.25">
      <c r="A685" s="79"/>
      <c r="B685" s="81"/>
      <c r="C685" s="4" t="s">
        <v>9</v>
      </c>
      <c r="D685" s="5" t="s">
        <v>13</v>
      </c>
      <c r="E685" s="6">
        <v>8</v>
      </c>
      <c r="F685" s="6">
        <v>13</v>
      </c>
      <c r="G685" s="7">
        <v>23</v>
      </c>
      <c r="H685" s="9">
        <f t="shared" si="98"/>
        <v>299</v>
      </c>
      <c r="I685" s="83"/>
    </row>
    <row r="686" spans="1:9" ht="12.75" customHeight="1" x14ac:dyDescent="0.25">
      <c r="A686" s="79"/>
      <c r="B686" s="81"/>
      <c r="C686" s="4" t="s">
        <v>29</v>
      </c>
      <c r="D686" s="5" t="s">
        <v>13</v>
      </c>
      <c r="E686" s="6">
        <v>1</v>
      </c>
      <c r="F686" s="6">
        <v>2</v>
      </c>
      <c r="G686" s="7">
        <v>23</v>
      </c>
      <c r="H686" s="9">
        <f t="shared" si="98"/>
        <v>46</v>
      </c>
      <c r="I686" s="83"/>
    </row>
    <row r="687" spans="1:9" ht="12.75" customHeight="1" x14ac:dyDescent="0.25">
      <c r="A687" s="79"/>
      <c r="B687" s="81"/>
      <c r="C687" s="4" t="s">
        <v>14</v>
      </c>
      <c r="D687" s="5" t="s">
        <v>13</v>
      </c>
      <c r="E687" s="6">
        <v>1</v>
      </c>
      <c r="F687" s="6">
        <v>2</v>
      </c>
      <c r="G687" s="7">
        <v>23</v>
      </c>
      <c r="H687" s="9">
        <f t="shared" si="98"/>
        <v>46</v>
      </c>
      <c r="I687" s="83"/>
    </row>
    <row r="688" spans="1:9" ht="12.75" customHeight="1" x14ac:dyDescent="0.25">
      <c r="A688" s="79"/>
      <c r="B688" s="81"/>
      <c r="C688" s="4" t="s">
        <v>15</v>
      </c>
      <c r="D688" s="5" t="s">
        <v>13</v>
      </c>
      <c r="E688" s="6">
        <v>7</v>
      </c>
      <c r="F688" s="6">
        <v>12</v>
      </c>
      <c r="G688" s="7">
        <v>23</v>
      </c>
      <c r="H688" s="9">
        <f t="shared" si="98"/>
        <v>276</v>
      </c>
      <c r="I688" s="83"/>
    </row>
    <row r="689" spans="1:9" ht="12.75" customHeight="1" x14ac:dyDescent="0.25">
      <c r="A689" s="79"/>
      <c r="B689" s="81"/>
      <c r="C689" s="4" t="s">
        <v>49</v>
      </c>
      <c r="D689" s="16" t="s">
        <v>4</v>
      </c>
      <c r="E689" s="6">
        <v>22</v>
      </c>
      <c r="F689" s="6">
        <v>37</v>
      </c>
      <c r="G689" s="7">
        <v>23</v>
      </c>
      <c r="H689" s="9">
        <f t="shared" si="98"/>
        <v>851</v>
      </c>
      <c r="I689" s="83"/>
    </row>
    <row r="690" spans="1:9" ht="12.75" customHeight="1" x14ac:dyDescent="0.25">
      <c r="A690" s="79"/>
      <c r="B690" s="81"/>
      <c r="C690" s="4" t="s">
        <v>9</v>
      </c>
      <c r="D690" s="16" t="s">
        <v>4</v>
      </c>
      <c r="E690" s="6">
        <v>78</v>
      </c>
      <c r="F690" s="6">
        <v>142</v>
      </c>
      <c r="G690" s="7">
        <v>23</v>
      </c>
      <c r="H690" s="9">
        <f t="shared" si="98"/>
        <v>3266</v>
      </c>
      <c r="I690" s="83"/>
    </row>
    <row r="691" spans="1:9" ht="12.75" customHeight="1" x14ac:dyDescent="0.25">
      <c r="A691" s="79"/>
      <c r="B691" s="81"/>
      <c r="C691" s="4" t="s">
        <v>25</v>
      </c>
      <c r="D691" s="16" t="s">
        <v>4</v>
      </c>
      <c r="E691" s="6">
        <v>21</v>
      </c>
      <c r="F691" s="6">
        <v>35</v>
      </c>
      <c r="G691" s="7">
        <v>23</v>
      </c>
      <c r="H691" s="9">
        <f t="shared" si="98"/>
        <v>805</v>
      </c>
      <c r="I691" s="83"/>
    </row>
    <row r="692" spans="1:9" ht="12.75" customHeight="1" x14ac:dyDescent="0.25">
      <c r="A692" s="79"/>
      <c r="B692" s="81"/>
      <c r="C692" s="4" t="s">
        <v>29</v>
      </c>
      <c r="D692" s="16" t="s">
        <v>4</v>
      </c>
      <c r="E692" s="6">
        <v>4</v>
      </c>
      <c r="F692" s="6">
        <v>7</v>
      </c>
      <c r="G692" s="7">
        <v>23</v>
      </c>
      <c r="H692" s="9">
        <f t="shared" si="98"/>
        <v>161</v>
      </c>
      <c r="I692" s="83"/>
    </row>
    <row r="693" spans="1:9" ht="12.75" customHeight="1" x14ac:dyDescent="0.25">
      <c r="A693" s="79"/>
      <c r="B693" s="81"/>
      <c r="C693" s="4" t="s">
        <v>14</v>
      </c>
      <c r="D693" s="16" t="s">
        <v>4</v>
      </c>
      <c r="E693" s="6">
        <v>4</v>
      </c>
      <c r="F693" s="6">
        <v>7</v>
      </c>
      <c r="G693" s="7">
        <v>23</v>
      </c>
      <c r="H693" s="9">
        <f t="shared" si="98"/>
        <v>161</v>
      </c>
      <c r="I693" s="83"/>
    </row>
    <row r="694" spans="1:9" ht="12.75" customHeight="1" x14ac:dyDescent="0.25">
      <c r="A694" s="79"/>
      <c r="B694" s="81"/>
      <c r="C694" s="4" t="s">
        <v>24</v>
      </c>
      <c r="D694" s="16" t="s">
        <v>4</v>
      </c>
      <c r="E694" s="6">
        <v>10</v>
      </c>
      <c r="F694" s="6">
        <v>18</v>
      </c>
      <c r="G694" s="7">
        <v>23</v>
      </c>
      <c r="H694" s="9">
        <f t="shared" si="98"/>
        <v>414</v>
      </c>
      <c r="I694" s="83"/>
    </row>
    <row r="695" spans="1:9" ht="12.75" customHeight="1" x14ac:dyDescent="0.25">
      <c r="A695" s="79"/>
      <c r="B695" s="81"/>
      <c r="C695" s="4" t="s">
        <v>15</v>
      </c>
      <c r="D695" s="16" t="s">
        <v>4</v>
      </c>
      <c r="E695" s="6">
        <v>27</v>
      </c>
      <c r="F695" s="6">
        <v>49</v>
      </c>
      <c r="G695" s="7">
        <v>23</v>
      </c>
      <c r="H695" s="9">
        <f t="shared" si="98"/>
        <v>1127</v>
      </c>
      <c r="I695" s="83"/>
    </row>
    <row r="696" spans="1:9" ht="12.75" customHeight="1" x14ac:dyDescent="0.25">
      <c r="A696" s="79"/>
      <c r="B696" s="81"/>
      <c r="C696" s="4" t="s">
        <v>5</v>
      </c>
      <c r="D696" s="16" t="s">
        <v>4</v>
      </c>
      <c r="E696" s="6">
        <v>3</v>
      </c>
      <c r="F696" s="6">
        <v>5</v>
      </c>
      <c r="G696" s="7">
        <v>23</v>
      </c>
      <c r="H696" s="9">
        <f t="shared" si="98"/>
        <v>115</v>
      </c>
      <c r="I696" s="83"/>
    </row>
    <row r="697" spans="1:9" ht="12.75" customHeight="1" x14ac:dyDescent="0.25">
      <c r="A697" s="79"/>
      <c r="B697" s="10" t="s">
        <v>21</v>
      </c>
      <c r="C697" s="10"/>
      <c r="D697" s="31"/>
      <c r="E697" s="13">
        <f>SUM(E676:E696)</f>
        <v>298</v>
      </c>
      <c r="F697" s="13"/>
      <c r="G697" s="14"/>
      <c r="H697" s="48">
        <f>SUM(H676:H696)</f>
        <v>11699</v>
      </c>
      <c r="I697" s="83"/>
    </row>
    <row r="698" spans="1:9" ht="12.75" customHeight="1" x14ac:dyDescent="0.25">
      <c r="A698" s="79"/>
      <c r="B698" s="81" t="s">
        <v>73</v>
      </c>
      <c r="C698" s="4" t="s">
        <v>9</v>
      </c>
      <c r="D698" s="46" t="s">
        <v>42</v>
      </c>
      <c r="E698" s="6">
        <v>2</v>
      </c>
      <c r="F698" s="6"/>
      <c r="G698" s="7">
        <v>34</v>
      </c>
      <c r="H698" s="9">
        <f t="shared" ref="H698:H702" si="99">E698*G698</f>
        <v>68</v>
      </c>
      <c r="I698" s="83"/>
    </row>
    <row r="699" spans="1:9" ht="12.75" customHeight="1" x14ac:dyDescent="0.25">
      <c r="A699" s="79"/>
      <c r="B699" s="81"/>
      <c r="C699" s="4" t="s">
        <v>25</v>
      </c>
      <c r="D699" s="46" t="s">
        <v>42</v>
      </c>
      <c r="E699" s="6">
        <v>5</v>
      </c>
      <c r="F699" s="6"/>
      <c r="G699" s="7">
        <v>34</v>
      </c>
      <c r="H699" s="9">
        <f t="shared" si="99"/>
        <v>170</v>
      </c>
      <c r="I699" s="83"/>
    </row>
    <row r="700" spans="1:9" ht="12.75" customHeight="1" x14ac:dyDescent="0.25">
      <c r="A700" s="79"/>
      <c r="B700" s="81"/>
      <c r="C700" s="4" t="s">
        <v>9</v>
      </c>
      <c r="D700" s="5" t="s">
        <v>20</v>
      </c>
      <c r="E700" s="6">
        <v>26</v>
      </c>
      <c r="F700" s="6"/>
      <c r="G700" s="7">
        <v>34</v>
      </c>
      <c r="H700" s="9">
        <f t="shared" si="99"/>
        <v>884</v>
      </c>
      <c r="I700" s="83"/>
    </row>
    <row r="701" spans="1:9" ht="12.75" customHeight="1" x14ac:dyDescent="0.25">
      <c r="A701" s="79"/>
      <c r="B701" s="81"/>
      <c r="C701" s="4" t="s">
        <v>25</v>
      </c>
      <c r="D701" s="5" t="s">
        <v>20</v>
      </c>
      <c r="E701" s="6">
        <v>11</v>
      </c>
      <c r="F701" s="6"/>
      <c r="G701" s="7">
        <v>34</v>
      </c>
      <c r="H701" s="9">
        <f t="shared" si="99"/>
        <v>374</v>
      </c>
      <c r="I701" s="83"/>
    </row>
    <row r="702" spans="1:9" ht="12.75" customHeight="1" x14ac:dyDescent="0.25">
      <c r="A702" s="79"/>
      <c r="B702" s="81"/>
      <c r="C702" s="4" t="s">
        <v>12</v>
      </c>
      <c r="D702" s="5" t="s">
        <v>20</v>
      </c>
      <c r="E702" s="6">
        <v>5</v>
      </c>
      <c r="F702" s="6"/>
      <c r="G702" s="7">
        <v>34</v>
      </c>
      <c r="H702" s="9">
        <f t="shared" si="99"/>
        <v>170</v>
      </c>
      <c r="I702" s="83"/>
    </row>
    <row r="703" spans="1:9" ht="12.75" customHeight="1" x14ac:dyDescent="0.25">
      <c r="A703" s="79"/>
      <c r="B703" s="81"/>
      <c r="C703" s="4" t="s">
        <v>9</v>
      </c>
      <c r="D703" s="5" t="s">
        <v>11</v>
      </c>
      <c r="E703" s="6">
        <v>17</v>
      </c>
      <c r="F703" s="6">
        <v>28</v>
      </c>
      <c r="G703" s="7">
        <v>23</v>
      </c>
      <c r="H703" s="9">
        <f t="shared" ref="H703:H719" si="100">F703*G703</f>
        <v>644</v>
      </c>
      <c r="I703" s="83"/>
    </row>
    <row r="704" spans="1:9" ht="12.75" customHeight="1" x14ac:dyDescent="0.25">
      <c r="A704" s="79"/>
      <c r="B704" s="81"/>
      <c r="C704" s="4" t="s">
        <v>14</v>
      </c>
      <c r="D704" s="5" t="s">
        <v>11</v>
      </c>
      <c r="E704" s="6">
        <v>12</v>
      </c>
      <c r="F704" s="6">
        <v>20</v>
      </c>
      <c r="G704" s="7">
        <v>23</v>
      </c>
      <c r="H704" s="9">
        <f t="shared" si="100"/>
        <v>460</v>
      </c>
      <c r="I704" s="83"/>
    </row>
    <row r="705" spans="1:9" ht="12.75" customHeight="1" x14ac:dyDescent="0.25">
      <c r="A705" s="79"/>
      <c r="B705" s="81"/>
      <c r="C705" s="4" t="s">
        <v>44</v>
      </c>
      <c r="D705" s="5" t="s">
        <v>11</v>
      </c>
      <c r="E705" s="6">
        <v>3</v>
      </c>
      <c r="F705" s="6">
        <v>5</v>
      </c>
      <c r="G705" s="7">
        <v>23</v>
      </c>
      <c r="H705" s="9">
        <f t="shared" si="100"/>
        <v>115</v>
      </c>
      <c r="I705" s="83"/>
    </row>
    <row r="706" spans="1:9" ht="12.75" customHeight="1" x14ac:dyDescent="0.25">
      <c r="A706" s="79"/>
      <c r="B706" s="81"/>
      <c r="C706" s="4" t="s">
        <v>25</v>
      </c>
      <c r="D706" s="5" t="s">
        <v>11</v>
      </c>
      <c r="E706" s="6">
        <v>4</v>
      </c>
      <c r="F706" s="6">
        <v>6</v>
      </c>
      <c r="G706" s="7">
        <v>23</v>
      </c>
      <c r="H706" s="9">
        <f t="shared" si="100"/>
        <v>138</v>
      </c>
      <c r="I706" s="83"/>
    </row>
    <row r="707" spans="1:9" ht="12.75" customHeight="1" x14ac:dyDescent="0.25">
      <c r="A707" s="79"/>
      <c r="B707" s="81"/>
      <c r="C707" s="4" t="s">
        <v>12</v>
      </c>
      <c r="D707" s="5" t="s">
        <v>11</v>
      </c>
      <c r="E707" s="6">
        <v>8</v>
      </c>
      <c r="F707" s="6">
        <v>13</v>
      </c>
      <c r="G707" s="7">
        <v>23</v>
      </c>
      <c r="H707" s="9">
        <f t="shared" si="100"/>
        <v>299</v>
      </c>
      <c r="I707" s="83"/>
    </row>
    <row r="708" spans="1:9" ht="12.75" customHeight="1" x14ac:dyDescent="0.25">
      <c r="A708" s="79"/>
      <c r="B708" s="81"/>
      <c r="C708" s="4" t="s">
        <v>15</v>
      </c>
      <c r="D708" s="5" t="s">
        <v>11</v>
      </c>
      <c r="E708" s="6">
        <v>13</v>
      </c>
      <c r="F708" s="6">
        <v>22</v>
      </c>
      <c r="G708" s="7">
        <v>23</v>
      </c>
      <c r="H708" s="9">
        <f t="shared" si="100"/>
        <v>506</v>
      </c>
      <c r="I708" s="83"/>
    </row>
    <row r="709" spans="1:9" ht="12.75" customHeight="1" x14ac:dyDescent="0.25">
      <c r="A709" s="79"/>
      <c r="B709" s="81"/>
      <c r="C709" s="4" t="s">
        <v>14</v>
      </c>
      <c r="D709" s="5" t="s">
        <v>13</v>
      </c>
      <c r="E709" s="6">
        <v>1</v>
      </c>
      <c r="F709" s="6">
        <v>2</v>
      </c>
      <c r="G709" s="7">
        <v>23</v>
      </c>
      <c r="H709" s="9">
        <f t="shared" si="100"/>
        <v>46</v>
      </c>
      <c r="I709" s="83"/>
    </row>
    <row r="710" spans="1:9" ht="12.75" customHeight="1" x14ac:dyDescent="0.25">
      <c r="A710" s="79"/>
      <c r="B710" s="81"/>
      <c r="C710" s="4" t="s">
        <v>12</v>
      </c>
      <c r="D710" s="5" t="s">
        <v>13</v>
      </c>
      <c r="E710" s="6">
        <v>1</v>
      </c>
      <c r="F710" s="6">
        <v>2</v>
      </c>
      <c r="G710" s="7">
        <v>23</v>
      </c>
      <c r="H710" s="9">
        <f t="shared" si="100"/>
        <v>46</v>
      </c>
      <c r="I710" s="83"/>
    </row>
    <row r="711" spans="1:9" ht="12.75" customHeight="1" x14ac:dyDescent="0.25">
      <c r="A711" s="79"/>
      <c r="B711" s="81"/>
      <c r="C711" s="4" t="s">
        <v>15</v>
      </c>
      <c r="D711" s="5" t="s">
        <v>13</v>
      </c>
      <c r="E711" s="6">
        <v>2</v>
      </c>
      <c r="F711" s="6">
        <v>3</v>
      </c>
      <c r="G711" s="7">
        <v>23</v>
      </c>
      <c r="H711" s="9">
        <f t="shared" si="100"/>
        <v>69</v>
      </c>
      <c r="I711" s="83"/>
    </row>
    <row r="712" spans="1:9" ht="12.75" customHeight="1" x14ac:dyDescent="0.25">
      <c r="A712" s="79"/>
      <c r="B712" s="81"/>
      <c r="C712" s="4" t="s">
        <v>9</v>
      </c>
      <c r="D712" s="16" t="s">
        <v>4</v>
      </c>
      <c r="E712" s="6">
        <v>379</v>
      </c>
      <c r="F712" s="6">
        <v>689</v>
      </c>
      <c r="G712" s="7">
        <v>23</v>
      </c>
      <c r="H712" s="9">
        <f t="shared" si="100"/>
        <v>15847</v>
      </c>
      <c r="I712" s="83"/>
    </row>
    <row r="713" spans="1:9" ht="12.75" customHeight="1" x14ac:dyDescent="0.25">
      <c r="A713" s="79"/>
      <c r="B713" s="81"/>
      <c r="C713" s="4" t="s">
        <v>14</v>
      </c>
      <c r="D713" s="16" t="s">
        <v>4</v>
      </c>
      <c r="E713" s="6">
        <v>65</v>
      </c>
      <c r="F713" s="6">
        <v>118</v>
      </c>
      <c r="G713" s="7">
        <v>23</v>
      </c>
      <c r="H713" s="9">
        <f t="shared" si="100"/>
        <v>2714</v>
      </c>
      <c r="I713" s="83"/>
    </row>
    <row r="714" spans="1:9" ht="12.75" customHeight="1" x14ac:dyDescent="0.25">
      <c r="A714" s="79"/>
      <c r="B714" s="81"/>
      <c r="C714" s="4" t="s">
        <v>52</v>
      </c>
      <c r="D714" s="16" t="s">
        <v>4</v>
      </c>
      <c r="E714" s="6">
        <v>21</v>
      </c>
      <c r="F714" s="6">
        <v>38</v>
      </c>
      <c r="G714" s="7">
        <v>23</v>
      </c>
      <c r="H714" s="9">
        <f t="shared" si="100"/>
        <v>874</v>
      </c>
      <c r="I714" s="83"/>
    </row>
    <row r="715" spans="1:9" ht="12.75" customHeight="1" x14ac:dyDescent="0.25">
      <c r="A715" s="79"/>
      <c r="B715" s="81"/>
      <c r="C715" s="4" t="s">
        <v>44</v>
      </c>
      <c r="D715" s="16" t="s">
        <v>4</v>
      </c>
      <c r="E715" s="6">
        <v>46</v>
      </c>
      <c r="F715" s="6">
        <v>84</v>
      </c>
      <c r="G715" s="7">
        <v>23</v>
      </c>
      <c r="H715" s="9">
        <f t="shared" si="100"/>
        <v>1932</v>
      </c>
      <c r="I715" s="83"/>
    </row>
    <row r="716" spans="1:9" ht="12.75" customHeight="1" x14ac:dyDescent="0.25">
      <c r="A716" s="79"/>
      <c r="B716" s="81"/>
      <c r="C716" s="4" t="s">
        <v>25</v>
      </c>
      <c r="D716" s="16" t="s">
        <v>4</v>
      </c>
      <c r="E716" s="6">
        <v>12</v>
      </c>
      <c r="F716" s="6">
        <v>20</v>
      </c>
      <c r="G716" s="7">
        <v>23</v>
      </c>
      <c r="H716" s="9">
        <f t="shared" si="100"/>
        <v>460</v>
      </c>
      <c r="I716" s="83"/>
    </row>
    <row r="717" spans="1:9" ht="12.75" customHeight="1" x14ac:dyDescent="0.25">
      <c r="A717" s="79"/>
      <c r="B717" s="81"/>
      <c r="C717" s="4" t="s">
        <v>12</v>
      </c>
      <c r="D717" s="16" t="s">
        <v>4</v>
      </c>
      <c r="E717" s="6">
        <v>44</v>
      </c>
      <c r="F717" s="6">
        <v>73</v>
      </c>
      <c r="G717" s="7">
        <v>23</v>
      </c>
      <c r="H717" s="9">
        <f t="shared" si="100"/>
        <v>1679</v>
      </c>
      <c r="I717" s="83"/>
    </row>
    <row r="718" spans="1:9" ht="12.75" customHeight="1" x14ac:dyDescent="0.25">
      <c r="A718" s="79"/>
      <c r="B718" s="81"/>
      <c r="C718" s="4" t="s">
        <v>15</v>
      </c>
      <c r="D718" s="16" t="s">
        <v>4</v>
      </c>
      <c r="E718" s="6">
        <v>83</v>
      </c>
      <c r="F718" s="6">
        <v>151</v>
      </c>
      <c r="G718" s="7">
        <v>23</v>
      </c>
      <c r="H718" s="9">
        <f t="shared" si="100"/>
        <v>3473</v>
      </c>
      <c r="I718" s="83"/>
    </row>
    <row r="719" spans="1:9" ht="12.75" customHeight="1" x14ac:dyDescent="0.25">
      <c r="A719" s="79"/>
      <c r="B719" s="81"/>
      <c r="C719" s="4" t="s">
        <v>5</v>
      </c>
      <c r="D719" s="16" t="s">
        <v>4</v>
      </c>
      <c r="E719" s="6">
        <v>5</v>
      </c>
      <c r="F719" s="6">
        <v>9</v>
      </c>
      <c r="G719" s="7">
        <v>23</v>
      </c>
      <c r="H719" s="9">
        <f t="shared" si="100"/>
        <v>207</v>
      </c>
      <c r="I719" s="83"/>
    </row>
    <row r="720" spans="1:9" ht="12.75" customHeight="1" x14ac:dyDescent="0.25">
      <c r="A720" s="79"/>
      <c r="B720" s="10" t="s">
        <v>21</v>
      </c>
      <c r="C720" s="10"/>
      <c r="D720" s="31"/>
      <c r="E720" s="13">
        <f>SUM(E698:E719)</f>
        <v>765</v>
      </c>
      <c r="F720" s="13"/>
      <c r="G720" s="14"/>
      <c r="H720" s="48">
        <f>SUM(H698:H719)</f>
        <v>31175</v>
      </c>
      <c r="I720" s="83"/>
    </row>
    <row r="721" spans="1:9" ht="12.75" customHeight="1" x14ac:dyDescent="0.25">
      <c r="A721" s="79"/>
      <c r="B721" s="81" t="s">
        <v>86</v>
      </c>
      <c r="C721" s="4" t="s">
        <v>9</v>
      </c>
      <c r="D721" s="46" t="s">
        <v>42</v>
      </c>
      <c r="E721" s="6">
        <v>1</v>
      </c>
      <c r="F721" s="6"/>
      <c r="G721" s="7">
        <v>34</v>
      </c>
      <c r="H721" s="9">
        <f t="shared" ref="H721:H727" si="101">E721*G721</f>
        <v>34</v>
      </c>
      <c r="I721" s="83"/>
    </row>
    <row r="722" spans="1:9" ht="12.75" customHeight="1" x14ac:dyDescent="0.25">
      <c r="A722" s="79"/>
      <c r="B722" s="81"/>
      <c r="C722" s="4" t="s">
        <v>49</v>
      </c>
      <c r="D722" s="46" t="s">
        <v>42</v>
      </c>
      <c r="E722" s="6">
        <v>2</v>
      </c>
      <c r="F722" s="6"/>
      <c r="G722" s="7">
        <v>34</v>
      </c>
      <c r="H722" s="9">
        <f t="shared" si="101"/>
        <v>68</v>
      </c>
      <c r="I722" s="83"/>
    </row>
    <row r="723" spans="1:9" ht="12.75" customHeight="1" x14ac:dyDescent="0.25">
      <c r="A723" s="79"/>
      <c r="B723" s="81"/>
      <c r="C723" s="4" t="s">
        <v>25</v>
      </c>
      <c r="D723" s="46" t="s">
        <v>42</v>
      </c>
      <c r="E723" s="6">
        <v>3</v>
      </c>
      <c r="F723" s="6"/>
      <c r="G723" s="7">
        <v>34</v>
      </c>
      <c r="H723" s="9">
        <f t="shared" si="101"/>
        <v>102</v>
      </c>
      <c r="I723" s="83"/>
    </row>
    <row r="724" spans="1:9" ht="12.75" customHeight="1" x14ac:dyDescent="0.25">
      <c r="A724" s="79"/>
      <c r="B724" s="81"/>
      <c r="C724" s="4" t="s">
        <v>14</v>
      </c>
      <c r="D724" s="5" t="s">
        <v>20</v>
      </c>
      <c r="E724" s="6">
        <v>4</v>
      </c>
      <c r="F724" s="6"/>
      <c r="G724" s="7">
        <v>34</v>
      </c>
      <c r="H724" s="9">
        <f t="shared" si="101"/>
        <v>136</v>
      </c>
      <c r="I724" s="83"/>
    </row>
    <row r="725" spans="1:9" ht="12.75" customHeight="1" x14ac:dyDescent="0.25">
      <c r="A725" s="79"/>
      <c r="B725" s="81"/>
      <c r="C725" s="4" t="s">
        <v>9</v>
      </c>
      <c r="D725" s="5" t="s">
        <v>20</v>
      </c>
      <c r="E725" s="6">
        <v>33</v>
      </c>
      <c r="F725" s="6"/>
      <c r="G725" s="7">
        <v>34</v>
      </c>
      <c r="H725" s="9">
        <f t="shared" si="101"/>
        <v>1122</v>
      </c>
      <c r="I725" s="83"/>
    </row>
    <row r="726" spans="1:9" ht="12.75" customHeight="1" x14ac:dyDescent="0.25">
      <c r="A726" s="79"/>
      <c r="B726" s="81"/>
      <c r="C726" s="4" t="s">
        <v>49</v>
      </c>
      <c r="D726" s="5" t="s">
        <v>20</v>
      </c>
      <c r="E726" s="6">
        <v>2</v>
      </c>
      <c r="F726" s="6"/>
      <c r="G726" s="7">
        <v>34</v>
      </c>
      <c r="H726" s="9">
        <f t="shared" si="101"/>
        <v>68</v>
      </c>
      <c r="I726" s="83"/>
    </row>
    <row r="727" spans="1:9" ht="12.75" customHeight="1" x14ac:dyDescent="0.25">
      <c r="A727" s="79"/>
      <c r="B727" s="81"/>
      <c r="C727" s="4" t="s">
        <v>25</v>
      </c>
      <c r="D727" s="5" t="s">
        <v>20</v>
      </c>
      <c r="E727" s="6">
        <v>5</v>
      </c>
      <c r="F727" s="6"/>
      <c r="G727" s="7">
        <v>34</v>
      </c>
      <c r="H727" s="9">
        <f t="shared" si="101"/>
        <v>170</v>
      </c>
      <c r="I727" s="83"/>
    </row>
    <row r="728" spans="1:9" ht="12.75" customHeight="1" x14ac:dyDescent="0.25">
      <c r="A728" s="79"/>
      <c r="B728" s="81"/>
      <c r="C728" s="4" t="s">
        <v>14</v>
      </c>
      <c r="D728" s="5" t="s">
        <v>11</v>
      </c>
      <c r="E728" s="6">
        <v>17</v>
      </c>
      <c r="F728" s="6">
        <v>28</v>
      </c>
      <c r="G728" s="7">
        <v>23</v>
      </c>
      <c r="H728" s="9">
        <f t="shared" ref="H728:H739" si="102">F728*G728</f>
        <v>644</v>
      </c>
      <c r="I728" s="83"/>
    </row>
    <row r="729" spans="1:9" ht="12.75" customHeight="1" x14ac:dyDescent="0.25">
      <c r="A729" s="79"/>
      <c r="B729" s="81"/>
      <c r="C729" s="4" t="s">
        <v>9</v>
      </c>
      <c r="D729" s="5" t="s">
        <v>11</v>
      </c>
      <c r="E729" s="6">
        <v>23</v>
      </c>
      <c r="F729" s="6">
        <v>38</v>
      </c>
      <c r="G729" s="7">
        <v>23</v>
      </c>
      <c r="H729" s="9">
        <f t="shared" si="102"/>
        <v>874</v>
      </c>
      <c r="I729" s="83"/>
    </row>
    <row r="730" spans="1:9" ht="12.75" customHeight="1" x14ac:dyDescent="0.25">
      <c r="A730" s="79"/>
      <c r="B730" s="81"/>
      <c r="C730" s="4" t="s">
        <v>25</v>
      </c>
      <c r="D730" s="5" t="s">
        <v>11</v>
      </c>
      <c r="E730" s="6">
        <v>1</v>
      </c>
      <c r="F730" s="6">
        <v>2</v>
      </c>
      <c r="G730" s="7">
        <v>23</v>
      </c>
      <c r="H730" s="9">
        <f t="shared" si="102"/>
        <v>46</v>
      </c>
      <c r="I730" s="83"/>
    </row>
    <row r="731" spans="1:9" ht="12.75" customHeight="1" x14ac:dyDescent="0.25">
      <c r="A731" s="79"/>
      <c r="B731" s="81"/>
      <c r="C731" s="4" t="s">
        <v>14</v>
      </c>
      <c r="D731" s="5" t="s">
        <v>13</v>
      </c>
      <c r="E731" s="6">
        <v>1</v>
      </c>
      <c r="F731" s="6">
        <v>2</v>
      </c>
      <c r="G731" s="7">
        <v>23</v>
      </c>
      <c r="H731" s="9">
        <f t="shared" si="102"/>
        <v>46</v>
      </c>
      <c r="I731" s="83"/>
    </row>
    <row r="732" spans="1:9" ht="12.75" customHeight="1" x14ac:dyDescent="0.25">
      <c r="A732" s="79"/>
      <c r="B732" s="81"/>
      <c r="C732" s="4" t="s">
        <v>14</v>
      </c>
      <c r="D732" s="16" t="s">
        <v>4</v>
      </c>
      <c r="E732" s="6">
        <v>57</v>
      </c>
      <c r="F732" s="6">
        <v>104</v>
      </c>
      <c r="G732" s="7">
        <v>23</v>
      </c>
      <c r="H732" s="9">
        <f t="shared" si="102"/>
        <v>2392</v>
      </c>
      <c r="I732" s="83"/>
    </row>
    <row r="733" spans="1:9" ht="12.75" customHeight="1" x14ac:dyDescent="0.25">
      <c r="A733" s="79"/>
      <c r="B733" s="81"/>
      <c r="C733" s="4" t="s">
        <v>9</v>
      </c>
      <c r="D733" s="16" t="s">
        <v>4</v>
      </c>
      <c r="E733" s="6">
        <v>235</v>
      </c>
      <c r="F733" s="6">
        <v>427</v>
      </c>
      <c r="G733" s="7">
        <v>23</v>
      </c>
      <c r="H733" s="9">
        <f t="shared" si="102"/>
        <v>9821</v>
      </c>
      <c r="I733" s="83"/>
    </row>
    <row r="734" spans="1:9" ht="12.75" customHeight="1" x14ac:dyDescent="0.25">
      <c r="A734" s="79"/>
      <c r="B734" s="81"/>
      <c r="C734" s="4" t="s">
        <v>52</v>
      </c>
      <c r="D734" s="16" t="s">
        <v>4</v>
      </c>
      <c r="E734" s="6">
        <v>11</v>
      </c>
      <c r="F734" s="6">
        <v>20</v>
      </c>
      <c r="G734" s="7">
        <v>23</v>
      </c>
      <c r="H734" s="9">
        <f t="shared" si="102"/>
        <v>460</v>
      </c>
      <c r="I734" s="83"/>
    </row>
    <row r="735" spans="1:9" ht="12.75" customHeight="1" x14ac:dyDescent="0.25">
      <c r="A735" s="79"/>
      <c r="B735" s="81"/>
      <c r="C735" s="4" t="s">
        <v>24</v>
      </c>
      <c r="D735" s="16" t="s">
        <v>4</v>
      </c>
      <c r="E735" s="6">
        <v>2</v>
      </c>
      <c r="F735" s="6">
        <v>4</v>
      </c>
      <c r="G735" s="7">
        <v>23</v>
      </c>
      <c r="H735" s="9">
        <f t="shared" si="102"/>
        <v>92</v>
      </c>
      <c r="I735" s="83"/>
    </row>
    <row r="736" spans="1:9" ht="12.75" customHeight="1" x14ac:dyDescent="0.25">
      <c r="A736" s="79"/>
      <c r="B736" s="81"/>
      <c r="C736" s="4" t="s">
        <v>49</v>
      </c>
      <c r="D736" s="16" t="s">
        <v>4</v>
      </c>
      <c r="E736" s="6">
        <v>3</v>
      </c>
      <c r="F736" s="6">
        <v>5</v>
      </c>
      <c r="G736" s="7">
        <v>23</v>
      </c>
      <c r="H736" s="9">
        <f t="shared" si="102"/>
        <v>115</v>
      </c>
      <c r="I736" s="83"/>
    </row>
    <row r="737" spans="1:9" ht="12.75" customHeight="1" x14ac:dyDescent="0.25">
      <c r="A737" s="79"/>
      <c r="B737" s="81"/>
      <c r="C737" s="4" t="s">
        <v>25</v>
      </c>
      <c r="D737" s="16" t="s">
        <v>4</v>
      </c>
      <c r="E737" s="6">
        <v>23</v>
      </c>
      <c r="F737" s="6">
        <v>38</v>
      </c>
      <c r="G737" s="7">
        <v>23</v>
      </c>
      <c r="H737" s="9">
        <f t="shared" si="102"/>
        <v>874</v>
      </c>
      <c r="I737" s="83"/>
    </row>
    <row r="738" spans="1:9" ht="12.75" customHeight="1" x14ac:dyDescent="0.25">
      <c r="A738" s="79"/>
      <c r="B738" s="81"/>
      <c r="C738" s="4" t="s">
        <v>5</v>
      </c>
      <c r="D738" s="16" t="s">
        <v>4</v>
      </c>
      <c r="E738" s="6">
        <v>2</v>
      </c>
      <c r="F738" s="6">
        <v>4</v>
      </c>
      <c r="G738" s="7">
        <v>23</v>
      </c>
      <c r="H738" s="9">
        <f t="shared" si="102"/>
        <v>92</v>
      </c>
      <c r="I738" s="83"/>
    </row>
    <row r="739" spans="1:9" ht="12.75" customHeight="1" x14ac:dyDescent="0.25">
      <c r="A739" s="79"/>
      <c r="B739" s="81"/>
      <c r="C739" s="4" t="s">
        <v>51</v>
      </c>
      <c r="D739" s="16" t="s">
        <v>4</v>
      </c>
      <c r="E739" s="6">
        <v>2</v>
      </c>
      <c r="F739" s="6">
        <v>4</v>
      </c>
      <c r="G739" s="7">
        <v>23</v>
      </c>
      <c r="H739" s="9">
        <f t="shared" si="102"/>
        <v>92</v>
      </c>
      <c r="I739" s="83"/>
    </row>
    <row r="740" spans="1:9" ht="12.75" customHeight="1" x14ac:dyDescent="0.25">
      <c r="A740" s="79"/>
      <c r="B740" s="10" t="s">
        <v>21</v>
      </c>
      <c r="C740" s="10"/>
      <c r="D740" s="31"/>
      <c r="E740" s="13">
        <f>SUM(E721:E739)</f>
        <v>427</v>
      </c>
      <c r="F740" s="13"/>
      <c r="G740" s="14"/>
      <c r="H740" s="48">
        <f>SUM(H721:H739)</f>
        <v>17248</v>
      </c>
      <c r="I740" s="83"/>
    </row>
    <row r="741" spans="1:9" ht="12.75" customHeight="1" x14ac:dyDescent="0.25">
      <c r="A741" s="79"/>
      <c r="B741" s="81" t="s">
        <v>87</v>
      </c>
      <c r="C741" s="4" t="s">
        <v>9</v>
      </c>
      <c r="D741" s="46" t="s">
        <v>42</v>
      </c>
      <c r="E741" s="6">
        <v>3</v>
      </c>
      <c r="F741" s="6"/>
      <c r="G741" s="7">
        <v>34</v>
      </c>
      <c r="H741" s="9">
        <f t="shared" ref="H741:H742" si="103">E741*G741</f>
        <v>102</v>
      </c>
      <c r="I741" s="83"/>
    </row>
    <row r="742" spans="1:9" ht="12.75" customHeight="1" x14ac:dyDescent="0.25">
      <c r="A742" s="79"/>
      <c r="B742" s="81"/>
      <c r="C742" s="4" t="s">
        <v>9</v>
      </c>
      <c r="D742" s="5" t="s">
        <v>20</v>
      </c>
      <c r="E742" s="6">
        <v>15</v>
      </c>
      <c r="F742" s="6"/>
      <c r="G742" s="7">
        <v>34</v>
      </c>
      <c r="H742" s="9">
        <f t="shared" si="103"/>
        <v>510</v>
      </c>
      <c r="I742" s="83"/>
    </row>
    <row r="743" spans="1:9" ht="12.75" customHeight="1" x14ac:dyDescent="0.25">
      <c r="A743" s="79"/>
      <c r="B743" s="81"/>
      <c r="C743" s="4" t="s">
        <v>9</v>
      </c>
      <c r="D743" s="5" t="s">
        <v>11</v>
      </c>
      <c r="E743" s="6">
        <v>8</v>
      </c>
      <c r="F743" s="6">
        <v>13</v>
      </c>
      <c r="G743" s="7">
        <v>23</v>
      </c>
      <c r="H743" s="9">
        <f t="shared" ref="H743:H745" si="104">F743*G743</f>
        <v>299</v>
      </c>
      <c r="I743" s="83"/>
    </row>
    <row r="744" spans="1:9" ht="12.75" customHeight="1" x14ac:dyDescent="0.25">
      <c r="A744" s="79"/>
      <c r="B744" s="81"/>
      <c r="C744" s="4" t="s">
        <v>9</v>
      </c>
      <c r="D744" s="30" t="s">
        <v>4</v>
      </c>
      <c r="E744" s="6">
        <v>80</v>
      </c>
      <c r="F744" s="6">
        <v>145</v>
      </c>
      <c r="G744" s="7">
        <v>23</v>
      </c>
      <c r="H744" s="9">
        <f t="shared" si="104"/>
        <v>3335</v>
      </c>
      <c r="I744" s="83"/>
    </row>
    <row r="745" spans="1:9" ht="12.75" customHeight="1" x14ac:dyDescent="0.25">
      <c r="A745" s="79"/>
      <c r="B745" s="81"/>
      <c r="C745" s="4" t="s">
        <v>14</v>
      </c>
      <c r="D745" s="30" t="s">
        <v>4</v>
      </c>
      <c r="E745" s="6">
        <v>3</v>
      </c>
      <c r="F745" s="6">
        <v>5</v>
      </c>
      <c r="G745" s="7">
        <v>23</v>
      </c>
      <c r="H745" s="9">
        <f t="shared" si="104"/>
        <v>115</v>
      </c>
      <c r="I745" s="83"/>
    </row>
    <row r="746" spans="1:9" ht="12.75" customHeight="1" x14ac:dyDescent="0.25">
      <c r="A746" s="79"/>
      <c r="B746" s="10" t="s">
        <v>21</v>
      </c>
      <c r="C746" s="10"/>
      <c r="D746" s="31"/>
      <c r="E746" s="13">
        <f>SUM(E741:E745)</f>
        <v>109</v>
      </c>
      <c r="F746" s="13"/>
      <c r="G746" s="14"/>
      <c r="H746" s="48">
        <f>SUM(H741:H745)</f>
        <v>4361</v>
      </c>
      <c r="I746" s="83"/>
    </row>
    <row r="747" spans="1:9" ht="12.75" customHeight="1" x14ac:dyDescent="0.25">
      <c r="A747" s="79"/>
      <c r="B747" s="85" t="s">
        <v>22</v>
      </c>
      <c r="C747" s="85"/>
      <c r="D747" s="85"/>
      <c r="E747" s="35">
        <f>E655+E675+E697+E720+E740+E746</f>
        <v>2037</v>
      </c>
      <c r="F747" s="18"/>
      <c r="G747" s="19"/>
      <c r="H747" s="20">
        <f>H655+H675+H697+H720+H740+H746</f>
        <v>81536</v>
      </c>
      <c r="I747" s="83"/>
    </row>
    <row r="748" spans="1:9" ht="12.75" customHeight="1" x14ac:dyDescent="0.25">
      <c r="A748" s="79"/>
      <c r="B748" s="86" t="s">
        <v>19</v>
      </c>
      <c r="C748" s="87"/>
      <c r="D748" s="88"/>
      <c r="E748" s="21">
        <v>250</v>
      </c>
      <c r="F748" s="21"/>
      <c r="G748" s="22">
        <v>32</v>
      </c>
      <c r="H748" s="36">
        <f t="shared" ref="H748:H750" si="105">E748*G748</f>
        <v>8000</v>
      </c>
      <c r="I748" s="83"/>
    </row>
    <row r="749" spans="1:9" ht="12.75" customHeight="1" x14ac:dyDescent="0.25">
      <c r="A749" s="79"/>
      <c r="B749" s="86" t="s">
        <v>27</v>
      </c>
      <c r="C749" s="87"/>
      <c r="D749" s="88"/>
      <c r="E749" s="21">
        <v>1400</v>
      </c>
      <c r="F749" s="21"/>
      <c r="G749" s="22">
        <v>32</v>
      </c>
      <c r="H749" s="36">
        <f t="shared" si="105"/>
        <v>44800</v>
      </c>
      <c r="I749" s="83"/>
    </row>
    <row r="750" spans="1:9" ht="12.75" customHeight="1" x14ac:dyDescent="0.25">
      <c r="A750" s="79"/>
      <c r="B750" s="86" t="s">
        <v>28</v>
      </c>
      <c r="C750" s="87"/>
      <c r="D750" s="88"/>
      <c r="E750" s="21">
        <v>120</v>
      </c>
      <c r="F750" s="21"/>
      <c r="G750" s="22">
        <v>32</v>
      </c>
      <c r="H750" s="36">
        <f t="shared" si="105"/>
        <v>3840</v>
      </c>
      <c r="I750" s="83"/>
    </row>
    <row r="751" spans="1:9" ht="31.8" customHeight="1" thickBot="1" x14ac:dyDescent="0.3">
      <c r="A751" s="80"/>
      <c r="B751" s="89" t="s">
        <v>18</v>
      </c>
      <c r="C751" s="90"/>
      <c r="D751" s="91"/>
      <c r="E751" s="33">
        <f>SUM(E748:E750)</f>
        <v>1770</v>
      </c>
      <c r="F751" s="33"/>
      <c r="G751" s="34"/>
      <c r="H751" s="37">
        <f>H748+H749+H750</f>
        <v>56640</v>
      </c>
      <c r="I751" s="84"/>
    </row>
    <row r="752" spans="1:9" ht="12.75" customHeight="1" thickBot="1" x14ac:dyDescent="0.3">
      <c r="A752" s="27" t="s">
        <v>107</v>
      </c>
      <c r="B752" s="28"/>
      <c r="C752" s="28"/>
      <c r="D752" s="28"/>
      <c r="E752" s="23"/>
      <c r="F752" s="24"/>
      <c r="G752" s="25"/>
      <c r="H752" s="26">
        <f>H751+H747</f>
        <v>138176</v>
      </c>
      <c r="I752" s="29">
        <f>H752*5%</f>
        <v>6908.8</v>
      </c>
    </row>
    <row r="753" spans="1:9" ht="12.75" customHeight="1" x14ac:dyDescent="0.25">
      <c r="A753" s="121">
        <v>2513</v>
      </c>
      <c r="B753" s="124" t="s">
        <v>65</v>
      </c>
      <c r="C753" s="4" t="s">
        <v>52</v>
      </c>
      <c r="D753" s="5" t="s">
        <v>42</v>
      </c>
      <c r="E753" s="6">
        <v>3</v>
      </c>
      <c r="F753" s="6"/>
      <c r="G753" s="7">
        <v>34</v>
      </c>
      <c r="H753" s="49">
        <f t="shared" ref="H753:H756" si="106">E753*G753</f>
        <v>102</v>
      </c>
      <c r="I753" s="118"/>
    </row>
    <row r="754" spans="1:9" ht="12.75" customHeight="1" x14ac:dyDescent="0.25">
      <c r="A754" s="122"/>
      <c r="B754" s="125"/>
      <c r="C754" s="4" t="s">
        <v>52</v>
      </c>
      <c r="D754" s="5" t="s">
        <v>20</v>
      </c>
      <c r="E754" s="6">
        <v>36</v>
      </c>
      <c r="F754" s="6"/>
      <c r="G754" s="7">
        <v>34</v>
      </c>
      <c r="H754" s="9">
        <f t="shared" si="106"/>
        <v>1224</v>
      </c>
      <c r="I754" s="119"/>
    </row>
    <row r="755" spans="1:9" ht="12.75" customHeight="1" x14ac:dyDescent="0.25">
      <c r="A755" s="122"/>
      <c r="B755" s="125"/>
      <c r="C755" s="4" t="s">
        <v>14</v>
      </c>
      <c r="D755" s="5" t="s">
        <v>20</v>
      </c>
      <c r="E755" s="6">
        <v>2</v>
      </c>
      <c r="F755" s="6"/>
      <c r="G755" s="7">
        <v>34</v>
      </c>
      <c r="H755" s="9">
        <f t="shared" si="106"/>
        <v>68</v>
      </c>
      <c r="I755" s="119"/>
    </row>
    <row r="756" spans="1:9" ht="12.75" customHeight="1" x14ac:dyDescent="0.25">
      <c r="A756" s="122"/>
      <c r="B756" s="125"/>
      <c r="C756" s="4" t="s">
        <v>29</v>
      </c>
      <c r="D756" s="5" t="s">
        <v>20</v>
      </c>
      <c r="E756" s="6">
        <v>14</v>
      </c>
      <c r="F756" s="6"/>
      <c r="G756" s="7">
        <v>34</v>
      </c>
      <c r="H756" s="9">
        <f t="shared" si="106"/>
        <v>476</v>
      </c>
      <c r="I756" s="119"/>
    </row>
    <row r="757" spans="1:9" ht="12.75" customHeight="1" x14ac:dyDescent="0.25">
      <c r="A757" s="122"/>
      <c r="B757" s="125"/>
      <c r="C757" s="4" t="s">
        <v>52</v>
      </c>
      <c r="D757" s="5" t="s">
        <v>11</v>
      </c>
      <c r="E757" s="6">
        <v>31</v>
      </c>
      <c r="F757" s="6">
        <v>52</v>
      </c>
      <c r="G757" s="7">
        <v>23</v>
      </c>
      <c r="H757" s="9">
        <f t="shared" ref="H757:H769" si="107">F757*G757</f>
        <v>1196</v>
      </c>
      <c r="I757" s="119"/>
    </row>
    <row r="758" spans="1:9" ht="12.75" customHeight="1" x14ac:dyDescent="0.25">
      <c r="A758" s="122"/>
      <c r="B758" s="125"/>
      <c r="C758" s="4" t="s">
        <v>14</v>
      </c>
      <c r="D758" s="5" t="s">
        <v>11</v>
      </c>
      <c r="E758" s="6">
        <v>40</v>
      </c>
      <c r="F758" s="6">
        <v>67</v>
      </c>
      <c r="G758" s="7">
        <v>23</v>
      </c>
      <c r="H758" s="9">
        <f t="shared" si="107"/>
        <v>1541</v>
      </c>
      <c r="I758" s="119"/>
    </row>
    <row r="759" spans="1:9" ht="12.75" customHeight="1" x14ac:dyDescent="0.25">
      <c r="A759" s="122"/>
      <c r="B759" s="125"/>
      <c r="C759" s="4" t="s">
        <v>29</v>
      </c>
      <c r="D759" s="5" t="s">
        <v>11</v>
      </c>
      <c r="E759" s="6">
        <v>10</v>
      </c>
      <c r="F759" s="6">
        <v>17</v>
      </c>
      <c r="G759" s="7">
        <v>23</v>
      </c>
      <c r="H759" s="9">
        <f t="shared" si="107"/>
        <v>391</v>
      </c>
      <c r="I759" s="119"/>
    </row>
    <row r="760" spans="1:9" ht="12.75" customHeight="1" x14ac:dyDescent="0.25">
      <c r="A760" s="122"/>
      <c r="B760" s="125"/>
      <c r="C760" s="4" t="s">
        <v>5</v>
      </c>
      <c r="D760" s="5" t="s">
        <v>11</v>
      </c>
      <c r="E760" s="6">
        <v>2</v>
      </c>
      <c r="F760" s="6">
        <v>3</v>
      </c>
      <c r="G760" s="7">
        <v>23</v>
      </c>
      <c r="H760" s="9">
        <f t="shared" si="107"/>
        <v>69</v>
      </c>
      <c r="I760" s="119"/>
    </row>
    <row r="761" spans="1:9" ht="12.75" customHeight="1" x14ac:dyDescent="0.25">
      <c r="A761" s="122"/>
      <c r="B761" s="125"/>
      <c r="C761" s="4" t="s">
        <v>52</v>
      </c>
      <c r="D761" s="5" t="s">
        <v>13</v>
      </c>
      <c r="E761" s="6">
        <v>1</v>
      </c>
      <c r="F761" s="6">
        <v>2</v>
      </c>
      <c r="G761" s="7">
        <v>23</v>
      </c>
      <c r="H761" s="9">
        <f t="shared" si="107"/>
        <v>46</v>
      </c>
      <c r="I761" s="119"/>
    </row>
    <row r="762" spans="1:9" ht="12.75" customHeight="1" x14ac:dyDescent="0.25">
      <c r="A762" s="122"/>
      <c r="B762" s="125"/>
      <c r="C762" s="4" t="s">
        <v>14</v>
      </c>
      <c r="D762" s="5" t="s">
        <v>13</v>
      </c>
      <c r="E762" s="6">
        <v>4</v>
      </c>
      <c r="F762" s="6">
        <v>7</v>
      </c>
      <c r="G762" s="7">
        <v>23</v>
      </c>
      <c r="H762" s="9">
        <f t="shared" si="107"/>
        <v>161</v>
      </c>
      <c r="I762" s="119"/>
    </row>
    <row r="763" spans="1:9" ht="12.75" customHeight="1" x14ac:dyDescent="0.25">
      <c r="A763" s="122"/>
      <c r="B763" s="125"/>
      <c r="C763" s="4" t="s">
        <v>29</v>
      </c>
      <c r="D763" s="5" t="s">
        <v>13</v>
      </c>
      <c r="E763" s="6">
        <v>1</v>
      </c>
      <c r="F763" s="6">
        <v>2</v>
      </c>
      <c r="G763" s="7">
        <v>23</v>
      </c>
      <c r="H763" s="9">
        <f t="shared" si="107"/>
        <v>46</v>
      </c>
      <c r="I763" s="119"/>
    </row>
    <row r="764" spans="1:9" ht="12.75" customHeight="1" x14ac:dyDescent="0.25">
      <c r="A764" s="122"/>
      <c r="B764" s="125"/>
      <c r="C764" s="4" t="s">
        <v>52</v>
      </c>
      <c r="D764" s="16" t="s">
        <v>4</v>
      </c>
      <c r="E764" s="6">
        <v>634</v>
      </c>
      <c r="F764" s="6">
        <v>1153</v>
      </c>
      <c r="G764" s="7">
        <v>23</v>
      </c>
      <c r="H764" s="9">
        <f t="shared" si="107"/>
        <v>26519</v>
      </c>
      <c r="I764" s="119"/>
    </row>
    <row r="765" spans="1:9" ht="12.75" customHeight="1" x14ac:dyDescent="0.25">
      <c r="A765" s="122"/>
      <c r="B765" s="125"/>
      <c r="C765" s="4" t="s">
        <v>14</v>
      </c>
      <c r="D765" s="16" t="s">
        <v>4</v>
      </c>
      <c r="E765" s="6">
        <v>176</v>
      </c>
      <c r="F765" s="6">
        <v>320</v>
      </c>
      <c r="G765" s="7">
        <v>23</v>
      </c>
      <c r="H765" s="9">
        <f t="shared" si="107"/>
        <v>7360</v>
      </c>
      <c r="I765" s="119"/>
    </row>
    <row r="766" spans="1:9" ht="12.75" customHeight="1" x14ac:dyDescent="0.25">
      <c r="A766" s="122"/>
      <c r="B766" s="125"/>
      <c r="C766" s="4" t="s">
        <v>24</v>
      </c>
      <c r="D766" s="16" t="s">
        <v>4</v>
      </c>
      <c r="E766" s="6">
        <v>3</v>
      </c>
      <c r="F766" s="6">
        <v>5</v>
      </c>
      <c r="G766" s="7">
        <v>23</v>
      </c>
      <c r="H766" s="9">
        <f t="shared" si="107"/>
        <v>115</v>
      </c>
      <c r="I766" s="119"/>
    </row>
    <row r="767" spans="1:9" ht="12.75" customHeight="1" x14ac:dyDescent="0.25">
      <c r="A767" s="122"/>
      <c r="B767" s="125"/>
      <c r="C767" s="4" t="s">
        <v>29</v>
      </c>
      <c r="D767" s="16" t="s">
        <v>4</v>
      </c>
      <c r="E767" s="6">
        <v>66</v>
      </c>
      <c r="F767" s="6">
        <v>120</v>
      </c>
      <c r="G767" s="7">
        <v>23</v>
      </c>
      <c r="H767" s="9">
        <f t="shared" si="107"/>
        <v>2760</v>
      </c>
      <c r="I767" s="119"/>
    </row>
    <row r="768" spans="1:9" ht="12.75" customHeight="1" x14ac:dyDescent="0.25">
      <c r="A768" s="122"/>
      <c r="B768" s="125"/>
      <c r="C768" s="4" t="s">
        <v>5</v>
      </c>
      <c r="D768" s="16" t="s">
        <v>4</v>
      </c>
      <c r="E768" s="6">
        <v>15</v>
      </c>
      <c r="F768" s="6">
        <v>27</v>
      </c>
      <c r="G768" s="7">
        <v>23</v>
      </c>
      <c r="H768" s="9">
        <f t="shared" si="107"/>
        <v>621</v>
      </c>
      <c r="I768" s="119"/>
    </row>
    <row r="769" spans="1:9" ht="12.75" customHeight="1" x14ac:dyDescent="0.25">
      <c r="A769" s="122"/>
      <c r="B769" s="125"/>
      <c r="C769" s="4" t="s">
        <v>15</v>
      </c>
      <c r="D769" s="16" t="s">
        <v>4</v>
      </c>
      <c r="E769" s="6">
        <v>3</v>
      </c>
      <c r="F769" s="6">
        <v>5</v>
      </c>
      <c r="G769" s="7">
        <v>23</v>
      </c>
      <c r="H769" s="9">
        <f t="shared" si="107"/>
        <v>115</v>
      </c>
      <c r="I769" s="119"/>
    </row>
    <row r="770" spans="1:9" ht="12.75" customHeight="1" x14ac:dyDescent="0.25">
      <c r="A770" s="122"/>
      <c r="B770" s="73" t="s">
        <v>21</v>
      </c>
      <c r="C770" s="10"/>
      <c r="D770" s="31"/>
      <c r="E770" s="13">
        <f>SUM(E753:E769)</f>
        <v>1041</v>
      </c>
      <c r="F770" s="13"/>
      <c r="G770" s="14"/>
      <c r="H770" s="15">
        <f>SUM(H753:H769)</f>
        <v>42810</v>
      </c>
      <c r="I770" s="119"/>
    </row>
    <row r="771" spans="1:9" ht="12.75" customHeight="1" x14ac:dyDescent="0.25">
      <c r="A771" s="122"/>
      <c r="B771" s="117" t="s">
        <v>22</v>
      </c>
      <c r="C771" s="85"/>
      <c r="D771" s="85"/>
      <c r="E771" s="35">
        <f>E770</f>
        <v>1041</v>
      </c>
      <c r="F771" s="18"/>
      <c r="G771" s="19"/>
      <c r="H771" s="20">
        <f>H770</f>
        <v>42810</v>
      </c>
      <c r="I771" s="119"/>
    </row>
    <row r="772" spans="1:9" ht="12.75" customHeight="1" x14ac:dyDescent="0.25">
      <c r="A772" s="122"/>
      <c r="B772" s="87" t="s">
        <v>19</v>
      </c>
      <c r="C772" s="87"/>
      <c r="D772" s="88"/>
      <c r="E772" s="21"/>
      <c r="F772" s="21"/>
      <c r="G772" s="22"/>
      <c r="H772" s="36">
        <f t="shared" ref="H772:H774" si="108">E772*G772</f>
        <v>0</v>
      </c>
      <c r="I772" s="119"/>
    </row>
    <row r="773" spans="1:9" ht="12.75" customHeight="1" x14ac:dyDescent="0.25">
      <c r="A773" s="122"/>
      <c r="B773" s="87" t="s">
        <v>27</v>
      </c>
      <c r="C773" s="87"/>
      <c r="D773" s="88"/>
      <c r="E773" s="21">
        <v>900</v>
      </c>
      <c r="F773" s="21"/>
      <c r="G773" s="22">
        <v>32</v>
      </c>
      <c r="H773" s="36">
        <f t="shared" si="108"/>
        <v>28800</v>
      </c>
      <c r="I773" s="119"/>
    </row>
    <row r="774" spans="1:9" ht="12.75" customHeight="1" x14ac:dyDescent="0.25">
      <c r="A774" s="122"/>
      <c r="B774" s="87" t="s">
        <v>28</v>
      </c>
      <c r="C774" s="87"/>
      <c r="D774" s="88"/>
      <c r="E774" s="21">
        <v>70</v>
      </c>
      <c r="F774" s="21"/>
      <c r="G774" s="22">
        <v>32</v>
      </c>
      <c r="H774" s="36">
        <f t="shared" si="108"/>
        <v>2240</v>
      </c>
      <c r="I774" s="119"/>
    </row>
    <row r="775" spans="1:9" ht="28.8" customHeight="1" thickBot="1" x14ac:dyDescent="0.3">
      <c r="A775" s="123"/>
      <c r="B775" s="90" t="s">
        <v>18</v>
      </c>
      <c r="C775" s="90"/>
      <c r="D775" s="91"/>
      <c r="E775" s="33">
        <f>SUM(E772:E774)</f>
        <v>970</v>
      </c>
      <c r="F775" s="33"/>
      <c r="G775" s="34"/>
      <c r="H775" s="37">
        <f>H772+H773+H774</f>
        <v>31040</v>
      </c>
      <c r="I775" s="120"/>
    </row>
    <row r="776" spans="1:9" ht="12.75" customHeight="1" thickBot="1" x14ac:dyDescent="0.3">
      <c r="A776" s="76" t="s">
        <v>108</v>
      </c>
      <c r="B776" s="27"/>
      <c r="C776" s="28"/>
      <c r="D776" s="28"/>
      <c r="E776" s="23"/>
      <c r="F776" s="24"/>
      <c r="G776" s="25"/>
      <c r="H776" s="26">
        <f>H775+H771</f>
        <v>73850</v>
      </c>
      <c r="I776" s="29">
        <f>H776*5%</f>
        <v>3692.5</v>
      </c>
    </row>
    <row r="777" spans="1:9" ht="12.75" customHeight="1" x14ac:dyDescent="0.25">
      <c r="A777" s="78">
        <v>2514</v>
      </c>
      <c r="B777" s="114" t="s">
        <v>91</v>
      </c>
      <c r="C777" s="56" t="s">
        <v>9</v>
      </c>
      <c r="D777" s="46" t="s">
        <v>94</v>
      </c>
      <c r="E777" s="51">
        <v>5</v>
      </c>
      <c r="F777" s="51"/>
      <c r="G777" s="7">
        <v>34</v>
      </c>
      <c r="H777" s="9">
        <f t="shared" ref="H777:H781" si="109">E777*G777</f>
        <v>170</v>
      </c>
      <c r="I777" s="119"/>
    </row>
    <row r="778" spans="1:9" ht="12.75" customHeight="1" x14ac:dyDescent="0.25">
      <c r="A778" s="79"/>
      <c r="B778" s="114"/>
      <c r="C778" s="57" t="s">
        <v>9</v>
      </c>
      <c r="D778" s="5" t="s">
        <v>42</v>
      </c>
      <c r="E778" s="52">
        <v>4</v>
      </c>
      <c r="F778" s="52"/>
      <c r="G778" s="7">
        <v>34</v>
      </c>
      <c r="H778" s="9">
        <f t="shared" si="109"/>
        <v>136</v>
      </c>
      <c r="I778" s="119"/>
    </row>
    <row r="779" spans="1:9" ht="12.75" customHeight="1" x14ac:dyDescent="0.25">
      <c r="A779" s="79"/>
      <c r="B779" s="114"/>
      <c r="C779" s="57" t="s">
        <v>44</v>
      </c>
      <c r="D779" s="5" t="s">
        <v>42</v>
      </c>
      <c r="E779" s="52">
        <v>7</v>
      </c>
      <c r="F779" s="52"/>
      <c r="G779" s="7">
        <v>34</v>
      </c>
      <c r="H779" s="9">
        <f t="shared" si="109"/>
        <v>238</v>
      </c>
      <c r="I779" s="119"/>
    </row>
    <row r="780" spans="1:9" ht="12.75" customHeight="1" x14ac:dyDescent="0.25">
      <c r="A780" s="79"/>
      <c r="B780" s="114"/>
      <c r="C780" s="57" t="s">
        <v>9</v>
      </c>
      <c r="D780" s="46" t="s">
        <v>20</v>
      </c>
      <c r="E780" s="52">
        <v>2</v>
      </c>
      <c r="F780" s="52"/>
      <c r="G780" s="7">
        <v>34</v>
      </c>
      <c r="H780" s="9">
        <f t="shared" si="109"/>
        <v>68</v>
      </c>
      <c r="I780" s="119"/>
    </row>
    <row r="781" spans="1:9" ht="12.75" customHeight="1" x14ac:dyDescent="0.25">
      <c r="A781" s="79"/>
      <c r="B781" s="114"/>
      <c r="C781" s="57" t="s">
        <v>9</v>
      </c>
      <c r="D781" s="57" t="s">
        <v>95</v>
      </c>
      <c r="E781" s="52">
        <v>1</v>
      </c>
      <c r="F781" s="52"/>
      <c r="G781" s="7">
        <v>34</v>
      </c>
      <c r="H781" s="9">
        <f t="shared" si="109"/>
        <v>34</v>
      </c>
      <c r="I781" s="119"/>
    </row>
    <row r="782" spans="1:9" ht="12.75" customHeight="1" x14ac:dyDescent="0.25">
      <c r="A782" s="79"/>
      <c r="B782" s="114"/>
      <c r="C782" s="57" t="s">
        <v>9</v>
      </c>
      <c r="D782" s="5" t="s">
        <v>11</v>
      </c>
      <c r="E782" s="52">
        <v>6</v>
      </c>
      <c r="F782" s="52">
        <v>10</v>
      </c>
      <c r="G782" s="7">
        <v>23</v>
      </c>
      <c r="H782" s="9">
        <f t="shared" ref="H782" si="110">F782*G782</f>
        <v>230</v>
      </c>
      <c r="I782" s="119"/>
    </row>
    <row r="783" spans="1:9" ht="12.75" customHeight="1" x14ac:dyDescent="0.25">
      <c r="A783" s="79"/>
      <c r="B783" s="114"/>
      <c r="C783" s="57" t="s">
        <v>9</v>
      </c>
      <c r="D783" s="57" t="s">
        <v>43</v>
      </c>
      <c r="E783" s="52">
        <v>178</v>
      </c>
      <c r="F783" s="52"/>
      <c r="G783" s="7">
        <v>34</v>
      </c>
      <c r="H783" s="9">
        <f t="shared" ref="H783:H784" si="111">E783*G783</f>
        <v>6052</v>
      </c>
      <c r="I783" s="119"/>
    </row>
    <row r="784" spans="1:9" ht="12.75" customHeight="1" x14ac:dyDescent="0.25">
      <c r="A784" s="79"/>
      <c r="B784" s="114"/>
      <c r="C784" s="57" t="s">
        <v>44</v>
      </c>
      <c r="D784" s="57" t="s">
        <v>43</v>
      </c>
      <c r="E784" s="52">
        <v>28</v>
      </c>
      <c r="F784" s="52"/>
      <c r="G784" s="7">
        <v>34</v>
      </c>
      <c r="H784" s="9">
        <f t="shared" si="111"/>
        <v>952</v>
      </c>
      <c r="I784" s="119"/>
    </row>
    <row r="785" spans="1:9" ht="12.75" customHeight="1" x14ac:dyDescent="0.25">
      <c r="A785" s="79"/>
      <c r="B785" s="114"/>
      <c r="C785" s="57" t="s">
        <v>9</v>
      </c>
      <c r="D785" s="16" t="s">
        <v>4</v>
      </c>
      <c r="E785" s="52">
        <v>178</v>
      </c>
      <c r="F785" s="52">
        <v>324</v>
      </c>
      <c r="G785" s="7">
        <v>23</v>
      </c>
      <c r="H785" s="9">
        <f t="shared" ref="H785:H788" si="112">F785*G785</f>
        <v>7452</v>
      </c>
      <c r="I785" s="119"/>
    </row>
    <row r="786" spans="1:9" ht="12.75" customHeight="1" x14ac:dyDescent="0.25">
      <c r="A786" s="79"/>
      <c r="B786" s="114"/>
      <c r="C786" s="57" t="s">
        <v>44</v>
      </c>
      <c r="D786" s="16" t="s">
        <v>4</v>
      </c>
      <c r="E786" s="52">
        <v>31</v>
      </c>
      <c r="F786" s="52">
        <v>56</v>
      </c>
      <c r="G786" s="7">
        <v>23</v>
      </c>
      <c r="H786" s="9">
        <f t="shared" si="112"/>
        <v>1288</v>
      </c>
      <c r="I786" s="119"/>
    </row>
    <row r="787" spans="1:9" ht="12.75" customHeight="1" x14ac:dyDescent="0.25">
      <c r="A787" s="79"/>
      <c r="B787" s="114"/>
      <c r="C787" s="57" t="s">
        <v>52</v>
      </c>
      <c r="D787" s="16" t="s">
        <v>4</v>
      </c>
      <c r="E787" s="52">
        <v>3</v>
      </c>
      <c r="F787" s="52">
        <v>5</v>
      </c>
      <c r="G787" s="7">
        <v>23</v>
      </c>
      <c r="H787" s="9">
        <f t="shared" si="112"/>
        <v>115</v>
      </c>
      <c r="I787" s="119"/>
    </row>
    <row r="788" spans="1:9" ht="12.75" customHeight="1" x14ac:dyDescent="0.25">
      <c r="A788" s="79"/>
      <c r="B788" s="114"/>
      <c r="C788" s="57" t="s">
        <v>14</v>
      </c>
      <c r="D788" s="16" t="s">
        <v>4</v>
      </c>
      <c r="E788" s="52">
        <v>7</v>
      </c>
      <c r="F788" s="52">
        <v>13</v>
      </c>
      <c r="G788" s="7">
        <v>23</v>
      </c>
      <c r="H788" s="9">
        <f t="shared" si="112"/>
        <v>299</v>
      </c>
      <c r="I788" s="119"/>
    </row>
    <row r="789" spans="1:9" ht="12.75" customHeight="1" x14ac:dyDescent="0.25">
      <c r="A789" s="79"/>
      <c r="B789" s="10" t="s">
        <v>21</v>
      </c>
      <c r="C789" s="10"/>
      <c r="D789" s="31"/>
      <c r="E789" s="74">
        <f>SUM(E777:E788)</f>
        <v>450</v>
      </c>
      <c r="F789" s="74"/>
      <c r="G789" s="75"/>
      <c r="H789" s="15">
        <f>SUM(H777:H788)</f>
        <v>17034</v>
      </c>
      <c r="I789" s="119"/>
    </row>
    <row r="790" spans="1:9" ht="12.75" customHeight="1" x14ac:dyDescent="0.25">
      <c r="A790" s="79"/>
      <c r="B790" s="113" t="s">
        <v>92</v>
      </c>
      <c r="C790" s="57" t="s">
        <v>9</v>
      </c>
      <c r="D790" s="46" t="s">
        <v>94</v>
      </c>
      <c r="E790" s="52">
        <v>15</v>
      </c>
      <c r="F790" s="52"/>
      <c r="G790" s="7">
        <v>34</v>
      </c>
      <c r="H790" s="9">
        <f t="shared" ref="H790:H795" si="113">E790*G790</f>
        <v>510</v>
      </c>
      <c r="I790" s="119"/>
    </row>
    <row r="791" spans="1:9" ht="12.75" customHeight="1" x14ac:dyDescent="0.25">
      <c r="A791" s="79"/>
      <c r="B791" s="114"/>
      <c r="C791" s="57" t="s">
        <v>9</v>
      </c>
      <c r="D791" s="5" t="s">
        <v>42</v>
      </c>
      <c r="E791" s="52">
        <v>17</v>
      </c>
      <c r="F791" s="52"/>
      <c r="G791" s="7">
        <v>34</v>
      </c>
      <c r="H791" s="9">
        <f t="shared" ref="H791:H792" si="114">E791*G791</f>
        <v>578</v>
      </c>
      <c r="I791" s="119"/>
    </row>
    <row r="792" spans="1:9" ht="12.75" customHeight="1" x14ac:dyDescent="0.25">
      <c r="A792" s="79"/>
      <c r="B792" s="114"/>
      <c r="C792" s="57" t="s">
        <v>44</v>
      </c>
      <c r="D792" s="5" t="s">
        <v>42</v>
      </c>
      <c r="E792" s="52">
        <v>3</v>
      </c>
      <c r="F792" s="52"/>
      <c r="G792" s="7">
        <v>34</v>
      </c>
      <c r="H792" s="9">
        <f t="shared" si="114"/>
        <v>102</v>
      </c>
      <c r="I792" s="119"/>
    </row>
    <row r="793" spans="1:9" ht="12.75" customHeight="1" x14ac:dyDescent="0.25">
      <c r="A793" s="79"/>
      <c r="B793" s="114"/>
      <c r="C793" s="57" t="s">
        <v>9</v>
      </c>
      <c r="D793" s="46" t="s">
        <v>20</v>
      </c>
      <c r="E793" s="52">
        <v>5</v>
      </c>
      <c r="F793" s="52"/>
      <c r="G793" s="7">
        <v>34</v>
      </c>
      <c r="H793" s="9">
        <f t="shared" si="113"/>
        <v>170</v>
      </c>
      <c r="I793" s="119"/>
    </row>
    <row r="794" spans="1:9" ht="12.75" customHeight="1" x14ac:dyDescent="0.25">
      <c r="A794" s="79"/>
      <c r="B794" s="114"/>
      <c r="C794" s="57" t="s">
        <v>44</v>
      </c>
      <c r="D794" s="46" t="s">
        <v>20</v>
      </c>
      <c r="E794" s="52">
        <v>1</v>
      </c>
      <c r="F794" s="52"/>
      <c r="G794" s="7">
        <v>34</v>
      </c>
      <c r="H794" s="9">
        <f t="shared" si="113"/>
        <v>34</v>
      </c>
      <c r="I794" s="119"/>
    </row>
    <row r="795" spans="1:9" ht="12.75" customHeight="1" x14ac:dyDescent="0.25">
      <c r="A795" s="79"/>
      <c r="B795" s="114"/>
      <c r="C795" s="57" t="s">
        <v>9</v>
      </c>
      <c r="D795" s="57" t="s">
        <v>95</v>
      </c>
      <c r="E795" s="52">
        <v>3</v>
      </c>
      <c r="F795" s="52"/>
      <c r="G795" s="7">
        <v>34</v>
      </c>
      <c r="H795" s="9">
        <f t="shared" si="113"/>
        <v>102</v>
      </c>
      <c r="I795" s="119"/>
    </row>
    <row r="796" spans="1:9" ht="12.75" customHeight="1" x14ac:dyDescent="0.25">
      <c r="A796" s="79"/>
      <c r="B796" s="114"/>
      <c r="C796" s="57" t="s">
        <v>9</v>
      </c>
      <c r="D796" s="5" t="s">
        <v>11</v>
      </c>
      <c r="E796" s="52">
        <v>3</v>
      </c>
      <c r="F796" s="52">
        <v>5</v>
      </c>
      <c r="G796" s="7">
        <v>23</v>
      </c>
      <c r="H796" s="9">
        <f t="shared" ref="H796" si="115">F796*G796</f>
        <v>115</v>
      </c>
      <c r="I796" s="119"/>
    </row>
    <row r="797" spans="1:9" ht="12.75" customHeight="1" x14ac:dyDescent="0.25">
      <c r="A797" s="79"/>
      <c r="B797" s="114"/>
      <c r="C797" s="57" t="s">
        <v>9</v>
      </c>
      <c r="D797" s="57" t="s">
        <v>43</v>
      </c>
      <c r="E797" s="52">
        <v>60</v>
      </c>
      <c r="F797" s="52"/>
      <c r="G797" s="7">
        <v>34</v>
      </c>
      <c r="H797" s="9">
        <f t="shared" ref="H797:H798" si="116">E797*G797</f>
        <v>2040</v>
      </c>
      <c r="I797" s="119"/>
    </row>
    <row r="798" spans="1:9" ht="12.75" customHeight="1" x14ac:dyDescent="0.25">
      <c r="A798" s="79"/>
      <c r="B798" s="114"/>
      <c r="C798" s="57" t="s">
        <v>44</v>
      </c>
      <c r="D798" s="57" t="s">
        <v>43</v>
      </c>
      <c r="E798" s="52">
        <v>10</v>
      </c>
      <c r="F798" s="52"/>
      <c r="G798" s="7">
        <v>34</v>
      </c>
      <c r="H798" s="9">
        <f t="shared" si="116"/>
        <v>340</v>
      </c>
      <c r="I798" s="119"/>
    </row>
    <row r="799" spans="1:9" ht="12.75" customHeight="1" x14ac:dyDescent="0.25">
      <c r="A799" s="79"/>
      <c r="B799" s="114"/>
      <c r="C799" s="57" t="s">
        <v>9</v>
      </c>
      <c r="D799" s="16" t="s">
        <v>4</v>
      </c>
      <c r="E799" s="52">
        <v>63</v>
      </c>
      <c r="F799" s="52">
        <v>115</v>
      </c>
      <c r="G799" s="7">
        <v>23</v>
      </c>
      <c r="H799" s="9">
        <f t="shared" ref="H799:H801" si="117">F799*G799</f>
        <v>2645</v>
      </c>
      <c r="I799" s="119"/>
    </row>
    <row r="800" spans="1:9" ht="12.75" customHeight="1" x14ac:dyDescent="0.25">
      <c r="A800" s="79"/>
      <c r="B800" s="114"/>
      <c r="C800" s="57" t="s">
        <v>44</v>
      </c>
      <c r="D800" s="16" t="s">
        <v>4</v>
      </c>
      <c r="E800" s="52">
        <v>18</v>
      </c>
      <c r="F800" s="52">
        <v>33</v>
      </c>
      <c r="G800" s="7">
        <v>23</v>
      </c>
      <c r="H800" s="9">
        <f t="shared" si="117"/>
        <v>759</v>
      </c>
      <c r="I800" s="119"/>
    </row>
    <row r="801" spans="1:9" ht="12.75" customHeight="1" x14ac:dyDescent="0.25">
      <c r="A801" s="79"/>
      <c r="B801" s="114"/>
      <c r="C801" s="57" t="s">
        <v>14</v>
      </c>
      <c r="D801" s="16" t="s">
        <v>4</v>
      </c>
      <c r="E801" s="52">
        <v>16</v>
      </c>
      <c r="F801" s="52">
        <v>29</v>
      </c>
      <c r="G801" s="7">
        <v>23</v>
      </c>
      <c r="H801" s="9">
        <f t="shared" si="117"/>
        <v>667</v>
      </c>
      <c r="I801" s="119"/>
    </row>
    <row r="802" spans="1:9" ht="12.75" customHeight="1" x14ac:dyDescent="0.25">
      <c r="A802" s="79"/>
      <c r="B802" s="10" t="s">
        <v>21</v>
      </c>
      <c r="C802" s="10"/>
      <c r="D802" s="31"/>
      <c r="E802" s="74">
        <f>SUM(E790:E801)</f>
        <v>214</v>
      </c>
      <c r="F802" s="74"/>
      <c r="G802" s="75"/>
      <c r="H802" s="15">
        <f>SUM(H790:H801)</f>
        <v>8062</v>
      </c>
      <c r="I802" s="119"/>
    </row>
    <row r="803" spans="1:9" ht="12.75" customHeight="1" x14ac:dyDescent="0.25">
      <c r="A803" s="79"/>
      <c r="B803" s="113" t="s">
        <v>93</v>
      </c>
      <c r="C803" s="57" t="s">
        <v>25</v>
      </c>
      <c r="D803" s="5" t="s">
        <v>20</v>
      </c>
      <c r="E803" s="52">
        <v>1</v>
      </c>
      <c r="F803" s="52"/>
      <c r="G803" s="7">
        <v>34</v>
      </c>
      <c r="H803" s="9">
        <f t="shared" ref="H803" si="118">E803*G803</f>
        <v>34</v>
      </c>
      <c r="I803" s="119"/>
    </row>
    <row r="804" spans="1:9" ht="12.75" customHeight="1" x14ac:dyDescent="0.25">
      <c r="A804" s="79"/>
      <c r="B804" s="114"/>
      <c r="C804" s="57" t="s">
        <v>9</v>
      </c>
      <c r="D804" s="5" t="s">
        <v>11</v>
      </c>
      <c r="E804" s="52">
        <v>7</v>
      </c>
      <c r="F804" s="52">
        <v>12</v>
      </c>
      <c r="G804" s="7">
        <v>23</v>
      </c>
      <c r="H804" s="9">
        <f t="shared" ref="H804:H809" si="119">F804*G804</f>
        <v>276</v>
      </c>
      <c r="I804" s="119"/>
    </row>
    <row r="805" spans="1:9" ht="12.75" customHeight="1" x14ac:dyDescent="0.25">
      <c r="A805" s="79"/>
      <c r="B805" s="114"/>
      <c r="C805" s="57" t="s">
        <v>25</v>
      </c>
      <c r="D805" s="5" t="s">
        <v>11</v>
      </c>
      <c r="E805" s="52">
        <v>3</v>
      </c>
      <c r="F805" s="52">
        <v>5</v>
      </c>
      <c r="G805" s="7">
        <v>23</v>
      </c>
      <c r="H805" s="9">
        <f t="shared" si="119"/>
        <v>115</v>
      </c>
      <c r="I805" s="119"/>
    </row>
    <row r="806" spans="1:9" ht="12.75" customHeight="1" x14ac:dyDescent="0.25">
      <c r="A806" s="79"/>
      <c r="B806" s="114"/>
      <c r="C806" s="57" t="s">
        <v>9</v>
      </c>
      <c r="D806" s="5" t="s">
        <v>13</v>
      </c>
      <c r="E806" s="52">
        <v>1</v>
      </c>
      <c r="F806" s="52">
        <v>2</v>
      </c>
      <c r="G806" s="7">
        <v>23</v>
      </c>
      <c r="H806" s="9">
        <f t="shared" si="119"/>
        <v>46</v>
      </c>
      <c r="I806" s="119"/>
    </row>
    <row r="807" spans="1:9" ht="12.75" customHeight="1" x14ac:dyDescent="0.25">
      <c r="A807" s="79"/>
      <c r="B807" s="114"/>
      <c r="C807" s="57" t="s">
        <v>9</v>
      </c>
      <c r="D807" s="16" t="s">
        <v>4</v>
      </c>
      <c r="E807" s="52">
        <v>62</v>
      </c>
      <c r="F807" s="52">
        <v>113</v>
      </c>
      <c r="G807" s="7">
        <v>23</v>
      </c>
      <c r="H807" s="9">
        <f t="shared" si="119"/>
        <v>2599</v>
      </c>
      <c r="I807" s="119"/>
    </row>
    <row r="808" spans="1:9" ht="12.75" customHeight="1" x14ac:dyDescent="0.25">
      <c r="A808" s="79"/>
      <c r="B808" s="114"/>
      <c r="C808" s="57" t="s">
        <v>25</v>
      </c>
      <c r="D808" s="16" t="s">
        <v>4</v>
      </c>
      <c r="E808" s="52">
        <v>8</v>
      </c>
      <c r="F808" s="52">
        <v>13</v>
      </c>
      <c r="G808" s="7">
        <v>23</v>
      </c>
      <c r="H808" s="9">
        <f t="shared" si="119"/>
        <v>299</v>
      </c>
      <c r="I808" s="119"/>
    </row>
    <row r="809" spans="1:9" ht="12.75" customHeight="1" x14ac:dyDescent="0.25">
      <c r="A809" s="79"/>
      <c r="B809" s="114"/>
      <c r="C809" s="57" t="s">
        <v>44</v>
      </c>
      <c r="D809" s="16" t="s">
        <v>4</v>
      </c>
      <c r="E809" s="52">
        <v>1</v>
      </c>
      <c r="F809" s="52">
        <v>2</v>
      </c>
      <c r="G809" s="7">
        <v>23</v>
      </c>
      <c r="H809" s="9">
        <f t="shared" si="119"/>
        <v>46</v>
      </c>
      <c r="I809" s="119"/>
    </row>
    <row r="810" spans="1:9" ht="12.75" customHeight="1" x14ac:dyDescent="0.25">
      <c r="A810" s="79"/>
      <c r="B810" s="11" t="s">
        <v>21</v>
      </c>
      <c r="C810" s="11"/>
      <c r="D810" s="31"/>
      <c r="E810" s="74">
        <f>SUM(E803:E809)</f>
        <v>83</v>
      </c>
      <c r="F810" s="74"/>
      <c r="G810" s="75"/>
      <c r="H810" s="15">
        <f>SUM(H803:H809)</f>
        <v>3415</v>
      </c>
      <c r="I810" s="119"/>
    </row>
    <row r="811" spans="1:9" ht="12.75" customHeight="1" x14ac:dyDescent="0.25">
      <c r="A811" s="79"/>
      <c r="B811" s="81" t="s">
        <v>88</v>
      </c>
      <c r="C811" s="4" t="s">
        <v>14</v>
      </c>
      <c r="D811" s="5" t="s">
        <v>11</v>
      </c>
      <c r="E811" s="6">
        <v>16</v>
      </c>
      <c r="F811" s="6">
        <v>27</v>
      </c>
      <c r="G811" s="7">
        <v>23</v>
      </c>
      <c r="H811" s="9">
        <f t="shared" ref="H811:H814" si="120">F811*G811</f>
        <v>621</v>
      </c>
      <c r="I811" s="119"/>
    </row>
    <row r="812" spans="1:9" ht="12.75" customHeight="1" x14ac:dyDescent="0.25">
      <c r="A812" s="79"/>
      <c r="B812" s="81"/>
      <c r="C812" s="4" t="s">
        <v>14</v>
      </c>
      <c r="D812" s="5" t="s">
        <v>13</v>
      </c>
      <c r="E812" s="6">
        <v>3</v>
      </c>
      <c r="F812" s="6">
        <v>5</v>
      </c>
      <c r="G812" s="7">
        <v>23</v>
      </c>
      <c r="H812" s="9">
        <f t="shared" si="120"/>
        <v>115</v>
      </c>
      <c r="I812" s="119"/>
    </row>
    <row r="813" spans="1:9" ht="12.75" customHeight="1" x14ac:dyDescent="0.25">
      <c r="A813" s="79"/>
      <c r="B813" s="81"/>
      <c r="C813" s="4" t="s">
        <v>9</v>
      </c>
      <c r="D813" s="16" t="s">
        <v>4</v>
      </c>
      <c r="E813" s="6">
        <v>5</v>
      </c>
      <c r="F813" s="6">
        <v>9</v>
      </c>
      <c r="G813" s="7">
        <v>23</v>
      </c>
      <c r="H813" s="9">
        <f t="shared" si="120"/>
        <v>207</v>
      </c>
      <c r="I813" s="119"/>
    </row>
    <row r="814" spans="1:9" ht="12.75" customHeight="1" x14ac:dyDescent="0.25">
      <c r="A814" s="79"/>
      <c r="B814" s="81"/>
      <c r="C814" s="4" t="s">
        <v>14</v>
      </c>
      <c r="D814" s="30" t="s">
        <v>4</v>
      </c>
      <c r="E814" s="6">
        <v>34</v>
      </c>
      <c r="F814" s="6">
        <v>62</v>
      </c>
      <c r="G814" s="7">
        <v>23</v>
      </c>
      <c r="H814" s="9">
        <f t="shared" si="120"/>
        <v>1426</v>
      </c>
      <c r="I814" s="119"/>
    </row>
    <row r="815" spans="1:9" ht="12.75" customHeight="1" x14ac:dyDescent="0.25">
      <c r="A815" s="79"/>
      <c r="B815" s="10" t="s">
        <v>21</v>
      </c>
      <c r="C815" s="10"/>
      <c r="D815" s="31"/>
      <c r="E815" s="13">
        <f>SUM(E811:E814)</f>
        <v>58</v>
      </c>
      <c r="F815" s="13"/>
      <c r="G815" s="14"/>
      <c r="H815" s="48">
        <f>SUM(H811:H814)</f>
        <v>2369</v>
      </c>
      <c r="I815" s="119"/>
    </row>
    <row r="816" spans="1:9" ht="12.75" customHeight="1" x14ac:dyDescent="0.25">
      <c r="A816" s="79"/>
      <c r="B816" s="81" t="s">
        <v>89</v>
      </c>
      <c r="C816" s="4" t="s">
        <v>49</v>
      </c>
      <c r="D816" s="46" t="s">
        <v>42</v>
      </c>
      <c r="E816" s="6">
        <v>68</v>
      </c>
      <c r="F816" s="6"/>
      <c r="G816" s="7">
        <v>34</v>
      </c>
      <c r="H816" s="9">
        <f t="shared" ref="H816:H822" si="121">E816*G816</f>
        <v>2312</v>
      </c>
      <c r="I816" s="119"/>
    </row>
    <row r="817" spans="1:9" ht="12.75" customHeight="1" x14ac:dyDescent="0.25">
      <c r="A817" s="79"/>
      <c r="B817" s="81"/>
      <c r="C817" s="4" t="s">
        <v>25</v>
      </c>
      <c r="D817" s="46" t="s">
        <v>42</v>
      </c>
      <c r="E817" s="6">
        <v>4</v>
      </c>
      <c r="F817" s="6"/>
      <c r="G817" s="7">
        <v>34</v>
      </c>
      <c r="H817" s="9">
        <f t="shared" si="121"/>
        <v>136</v>
      </c>
      <c r="I817" s="119"/>
    </row>
    <row r="818" spans="1:9" ht="12.75" customHeight="1" x14ac:dyDescent="0.25">
      <c r="A818" s="79"/>
      <c r="B818" s="81"/>
      <c r="C818" s="4" t="s">
        <v>9</v>
      </c>
      <c r="D818" s="5" t="s">
        <v>20</v>
      </c>
      <c r="E818" s="6">
        <v>4</v>
      </c>
      <c r="F818" s="6"/>
      <c r="G818" s="7">
        <v>34</v>
      </c>
      <c r="H818" s="9">
        <f t="shared" si="121"/>
        <v>136</v>
      </c>
      <c r="I818" s="119"/>
    </row>
    <row r="819" spans="1:9" ht="12.75" customHeight="1" x14ac:dyDescent="0.25">
      <c r="A819" s="79"/>
      <c r="B819" s="81"/>
      <c r="C819" s="4" t="s">
        <v>14</v>
      </c>
      <c r="D819" s="5" t="s">
        <v>20</v>
      </c>
      <c r="E819" s="6">
        <v>4</v>
      </c>
      <c r="F819" s="6"/>
      <c r="G819" s="7">
        <v>34</v>
      </c>
      <c r="H819" s="9">
        <f t="shared" si="121"/>
        <v>136</v>
      </c>
      <c r="I819" s="119"/>
    </row>
    <row r="820" spans="1:9" ht="12.75" customHeight="1" x14ac:dyDescent="0.25">
      <c r="A820" s="79"/>
      <c r="B820" s="81"/>
      <c r="C820" s="4" t="s">
        <v>49</v>
      </c>
      <c r="D820" s="5" t="s">
        <v>20</v>
      </c>
      <c r="E820" s="6">
        <v>205</v>
      </c>
      <c r="F820" s="6"/>
      <c r="G820" s="7">
        <v>34</v>
      </c>
      <c r="H820" s="9">
        <f t="shared" si="121"/>
        <v>6970</v>
      </c>
      <c r="I820" s="119"/>
    </row>
    <row r="821" spans="1:9" ht="12.75" customHeight="1" x14ac:dyDescent="0.25">
      <c r="A821" s="79"/>
      <c r="B821" s="81"/>
      <c r="C821" s="4" t="s">
        <v>25</v>
      </c>
      <c r="D821" s="5" t="s">
        <v>20</v>
      </c>
      <c r="E821" s="6">
        <v>33</v>
      </c>
      <c r="F821" s="6"/>
      <c r="G821" s="7">
        <v>34</v>
      </c>
      <c r="H821" s="9">
        <f t="shared" si="121"/>
        <v>1122</v>
      </c>
      <c r="I821" s="119"/>
    </row>
    <row r="822" spans="1:9" ht="12.75" customHeight="1" x14ac:dyDescent="0.25">
      <c r="A822" s="79"/>
      <c r="B822" s="81"/>
      <c r="C822" s="4" t="s">
        <v>49</v>
      </c>
      <c r="D822" s="5" t="s">
        <v>26</v>
      </c>
      <c r="E822" s="6">
        <v>5</v>
      </c>
      <c r="F822" s="6"/>
      <c r="G822" s="7">
        <v>34</v>
      </c>
      <c r="H822" s="9">
        <f t="shared" si="121"/>
        <v>170</v>
      </c>
      <c r="I822" s="119"/>
    </row>
    <row r="823" spans="1:9" ht="12.75" customHeight="1" x14ac:dyDescent="0.25">
      <c r="A823" s="79"/>
      <c r="B823" s="81"/>
      <c r="C823" s="4" t="s">
        <v>52</v>
      </c>
      <c r="D823" s="5" t="s">
        <v>11</v>
      </c>
      <c r="E823" s="6">
        <v>4</v>
      </c>
      <c r="F823" s="6">
        <v>7</v>
      </c>
      <c r="G823" s="7">
        <v>23</v>
      </c>
      <c r="H823" s="9">
        <f t="shared" ref="H823:H833" si="122">F823*G823</f>
        <v>161</v>
      </c>
      <c r="I823" s="119"/>
    </row>
    <row r="824" spans="1:9" ht="12.75" customHeight="1" x14ac:dyDescent="0.25">
      <c r="A824" s="79"/>
      <c r="B824" s="81"/>
      <c r="C824" s="4" t="s">
        <v>9</v>
      </c>
      <c r="D824" s="5" t="s">
        <v>11</v>
      </c>
      <c r="E824" s="6">
        <v>5</v>
      </c>
      <c r="F824" s="6">
        <v>8</v>
      </c>
      <c r="G824" s="7">
        <v>23</v>
      </c>
      <c r="H824" s="9">
        <f t="shared" si="122"/>
        <v>184</v>
      </c>
      <c r="I824" s="119"/>
    </row>
    <row r="825" spans="1:9" ht="12.75" customHeight="1" x14ac:dyDescent="0.25">
      <c r="A825" s="79"/>
      <c r="B825" s="81"/>
      <c r="C825" s="4" t="s">
        <v>14</v>
      </c>
      <c r="D825" s="5" t="s">
        <v>11</v>
      </c>
      <c r="E825" s="6">
        <v>40</v>
      </c>
      <c r="F825" s="6">
        <v>67</v>
      </c>
      <c r="G825" s="7">
        <v>23</v>
      </c>
      <c r="H825" s="9">
        <f t="shared" si="122"/>
        <v>1541</v>
      </c>
      <c r="I825" s="119"/>
    </row>
    <row r="826" spans="1:9" ht="12.75" customHeight="1" x14ac:dyDescent="0.25">
      <c r="A826" s="79"/>
      <c r="B826" s="81"/>
      <c r="C826" s="4" t="s">
        <v>49</v>
      </c>
      <c r="D826" s="5" t="s">
        <v>11</v>
      </c>
      <c r="E826" s="6">
        <v>43</v>
      </c>
      <c r="F826" s="6">
        <v>66</v>
      </c>
      <c r="G826" s="7">
        <v>23</v>
      </c>
      <c r="H826" s="9">
        <f t="shared" si="122"/>
        <v>1518</v>
      </c>
      <c r="I826" s="119"/>
    </row>
    <row r="827" spans="1:9" ht="12.75" customHeight="1" x14ac:dyDescent="0.25">
      <c r="A827" s="79"/>
      <c r="B827" s="81"/>
      <c r="C827" s="4" t="s">
        <v>25</v>
      </c>
      <c r="D827" s="5" t="s">
        <v>11</v>
      </c>
      <c r="E827" s="6">
        <v>14</v>
      </c>
      <c r="F827" s="6">
        <v>22</v>
      </c>
      <c r="G827" s="7">
        <v>23</v>
      </c>
      <c r="H827" s="9">
        <f t="shared" si="122"/>
        <v>506</v>
      </c>
      <c r="I827" s="119"/>
    </row>
    <row r="828" spans="1:9" ht="12.75" customHeight="1" x14ac:dyDescent="0.25">
      <c r="A828" s="79"/>
      <c r="B828" s="81"/>
      <c r="C828" s="4" t="s">
        <v>14</v>
      </c>
      <c r="D828" s="5" t="s">
        <v>13</v>
      </c>
      <c r="E828" s="6">
        <v>1</v>
      </c>
      <c r="F828" s="6">
        <v>2</v>
      </c>
      <c r="G828" s="7">
        <v>23</v>
      </c>
      <c r="H828" s="9">
        <f t="shared" si="122"/>
        <v>46</v>
      </c>
      <c r="I828" s="119"/>
    </row>
    <row r="829" spans="1:9" ht="12.75" customHeight="1" x14ac:dyDescent="0.25">
      <c r="A829" s="79"/>
      <c r="B829" s="81"/>
      <c r="C829" s="4" t="s">
        <v>52</v>
      </c>
      <c r="D829" s="16" t="s">
        <v>4</v>
      </c>
      <c r="E829" s="6">
        <v>22</v>
      </c>
      <c r="F829" s="6">
        <v>40</v>
      </c>
      <c r="G829" s="7">
        <v>23</v>
      </c>
      <c r="H829" s="9">
        <f t="shared" si="122"/>
        <v>920</v>
      </c>
      <c r="I829" s="119"/>
    </row>
    <row r="830" spans="1:9" ht="12.75" customHeight="1" x14ac:dyDescent="0.25">
      <c r="A830" s="79"/>
      <c r="B830" s="81"/>
      <c r="C830" s="4" t="s">
        <v>9</v>
      </c>
      <c r="D830" s="16" t="s">
        <v>4</v>
      </c>
      <c r="E830" s="6">
        <v>32</v>
      </c>
      <c r="F830" s="6">
        <v>58</v>
      </c>
      <c r="G830" s="7">
        <v>23</v>
      </c>
      <c r="H830" s="9">
        <f t="shared" si="122"/>
        <v>1334</v>
      </c>
      <c r="I830" s="119"/>
    </row>
    <row r="831" spans="1:9" ht="12.75" customHeight="1" x14ac:dyDescent="0.25">
      <c r="A831" s="79"/>
      <c r="B831" s="81"/>
      <c r="C831" s="4" t="s">
        <v>14</v>
      </c>
      <c r="D831" s="16" t="s">
        <v>4</v>
      </c>
      <c r="E831" s="6">
        <v>109</v>
      </c>
      <c r="F831" s="6">
        <v>198</v>
      </c>
      <c r="G831" s="7">
        <v>23</v>
      </c>
      <c r="H831" s="9">
        <f t="shared" si="122"/>
        <v>4554</v>
      </c>
      <c r="I831" s="119"/>
    </row>
    <row r="832" spans="1:9" ht="12.75" customHeight="1" x14ac:dyDescent="0.25">
      <c r="A832" s="79"/>
      <c r="B832" s="81"/>
      <c r="C832" s="4" t="s">
        <v>49</v>
      </c>
      <c r="D832" s="16" t="s">
        <v>4</v>
      </c>
      <c r="E832" s="6">
        <v>88</v>
      </c>
      <c r="F832" s="6">
        <v>147</v>
      </c>
      <c r="G832" s="7">
        <v>23</v>
      </c>
      <c r="H832" s="9">
        <f t="shared" si="122"/>
        <v>3381</v>
      </c>
      <c r="I832" s="119"/>
    </row>
    <row r="833" spans="1:9" ht="12.75" customHeight="1" x14ac:dyDescent="0.25">
      <c r="A833" s="79"/>
      <c r="B833" s="81"/>
      <c r="C833" s="4" t="s">
        <v>25</v>
      </c>
      <c r="D833" s="16" t="s">
        <v>4</v>
      </c>
      <c r="E833" s="6">
        <v>39</v>
      </c>
      <c r="F833" s="6">
        <v>65</v>
      </c>
      <c r="G833" s="7">
        <v>23</v>
      </c>
      <c r="H833" s="9">
        <f t="shared" si="122"/>
        <v>1495</v>
      </c>
      <c r="I833" s="119"/>
    </row>
    <row r="834" spans="1:9" ht="12.75" customHeight="1" x14ac:dyDescent="0.25">
      <c r="A834" s="79"/>
      <c r="B834" s="10" t="s">
        <v>21</v>
      </c>
      <c r="C834" s="10"/>
      <c r="D834" s="31"/>
      <c r="E834" s="13">
        <f>SUM(E816:E833)</f>
        <v>720</v>
      </c>
      <c r="F834" s="13"/>
      <c r="G834" s="14"/>
      <c r="H834" s="48">
        <f>SUM(H816:H833)</f>
        <v>26622</v>
      </c>
      <c r="I834" s="119"/>
    </row>
    <row r="835" spans="1:9" ht="12.75" customHeight="1" x14ac:dyDescent="0.25">
      <c r="A835" s="79"/>
      <c r="B835" s="81" t="s">
        <v>90</v>
      </c>
      <c r="C835" s="4" t="s">
        <v>9</v>
      </c>
      <c r="D835" s="46" t="s">
        <v>42</v>
      </c>
      <c r="E835" s="6">
        <v>1</v>
      </c>
      <c r="F835" s="6"/>
      <c r="G835" s="7">
        <v>34</v>
      </c>
      <c r="H835" s="9">
        <f t="shared" ref="H835:H839" si="123">E835*G835</f>
        <v>34</v>
      </c>
      <c r="I835" s="119"/>
    </row>
    <row r="836" spans="1:9" ht="12.75" customHeight="1" x14ac:dyDescent="0.25">
      <c r="A836" s="79"/>
      <c r="B836" s="81"/>
      <c r="C836" s="4" t="s">
        <v>40</v>
      </c>
      <c r="D836" s="46" t="s">
        <v>42</v>
      </c>
      <c r="E836" s="6">
        <v>10</v>
      </c>
      <c r="F836" s="6"/>
      <c r="G836" s="7">
        <v>34</v>
      </c>
      <c r="H836" s="9">
        <f t="shared" si="123"/>
        <v>340</v>
      </c>
      <c r="I836" s="119"/>
    </row>
    <row r="837" spans="1:9" ht="12.75" customHeight="1" x14ac:dyDescent="0.25">
      <c r="A837" s="79"/>
      <c r="B837" s="81"/>
      <c r="C837" s="4" t="s">
        <v>9</v>
      </c>
      <c r="D837" s="5" t="s">
        <v>20</v>
      </c>
      <c r="E837" s="6">
        <v>41</v>
      </c>
      <c r="F837" s="6"/>
      <c r="G837" s="7">
        <v>34</v>
      </c>
      <c r="H837" s="9">
        <f t="shared" si="123"/>
        <v>1394</v>
      </c>
      <c r="I837" s="119"/>
    </row>
    <row r="838" spans="1:9" ht="12.75" customHeight="1" x14ac:dyDescent="0.25">
      <c r="A838" s="79"/>
      <c r="B838" s="81"/>
      <c r="C838" s="4" t="s">
        <v>14</v>
      </c>
      <c r="D838" s="5" t="s">
        <v>20</v>
      </c>
      <c r="E838" s="6">
        <v>10</v>
      </c>
      <c r="F838" s="6"/>
      <c r="G838" s="7">
        <v>34</v>
      </c>
      <c r="H838" s="9">
        <f t="shared" si="123"/>
        <v>340</v>
      </c>
      <c r="I838" s="119"/>
    </row>
    <row r="839" spans="1:9" ht="12.75" customHeight="1" x14ac:dyDescent="0.25">
      <c r="A839" s="79"/>
      <c r="B839" s="81"/>
      <c r="C839" s="4" t="s">
        <v>40</v>
      </c>
      <c r="D839" s="5" t="s">
        <v>20</v>
      </c>
      <c r="E839" s="6">
        <v>44</v>
      </c>
      <c r="F839" s="6"/>
      <c r="G839" s="7">
        <v>34</v>
      </c>
      <c r="H839" s="9">
        <f t="shared" si="123"/>
        <v>1496</v>
      </c>
      <c r="I839" s="119"/>
    </row>
    <row r="840" spans="1:9" ht="12.75" customHeight="1" x14ac:dyDescent="0.25">
      <c r="A840" s="79"/>
      <c r="B840" s="81"/>
      <c r="C840" s="4" t="s">
        <v>9</v>
      </c>
      <c r="D840" s="5" t="s">
        <v>11</v>
      </c>
      <c r="E840" s="6">
        <v>34</v>
      </c>
      <c r="F840" s="6">
        <v>57</v>
      </c>
      <c r="G840" s="7">
        <v>23</v>
      </c>
      <c r="H840" s="9">
        <f t="shared" ref="H840:H847" si="124">F840*G840</f>
        <v>1311</v>
      </c>
      <c r="I840" s="119"/>
    </row>
    <row r="841" spans="1:9" ht="12.75" customHeight="1" x14ac:dyDescent="0.25">
      <c r="A841" s="79"/>
      <c r="B841" s="81"/>
      <c r="C841" s="4" t="s">
        <v>14</v>
      </c>
      <c r="D841" s="5" t="s">
        <v>11</v>
      </c>
      <c r="E841" s="6">
        <v>41</v>
      </c>
      <c r="F841" s="6">
        <v>68</v>
      </c>
      <c r="G841" s="7">
        <v>23</v>
      </c>
      <c r="H841" s="9">
        <f t="shared" si="124"/>
        <v>1564</v>
      </c>
      <c r="I841" s="119"/>
    </row>
    <row r="842" spans="1:9" ht="12.75" customHeight="1" x14ac:dyDescent="0.25">
      <c r="A842" s="79"/>
      <c r="B842" s="81"/>
      <c r="C842" s="4" t="s">
        <v>40</v>
      </c>
      <c r="D842" s="5" t="s">
        <v>11</v>
      </c>
      <c r="E842" s="6">
        <v>7</v>
      </c>
      <c r="F842" s="6">
        <v>12</v>
      </c>
      <c r="G842" s="7">
        <v>23</v>
      </c>
      <c r="H842" s="9">
        <f t="shared" si="124"/>
        <v>276</v>
      </c>
      <c r="I842" s="119"/>
    </row>
    <row r="843" spans="1:9" ht="12.75" customHeight="1" x14ac:dyDescent="0.25">
      <c r="A843" s="79"/>
      <c r="B843" s="81"/>
      <c r="C843" s="4" t="s">
        <v>14</v>
      </c>
      <c r="D843" s="5" t="s">
        <v>13</v>
      </c>
      <c r="E843" s="6">
        <v>3</v>
      </c>
      <c r="F843" s="6">
        <v>5</v>
      </c>
      <c r="G843" s="7">
        <v>23</v>
      </c>
      <c r="H843" s="9">
        <f t="shared" si="124"/>
        <v>115</v>
      </c>
      <c r="I843" s="119"/>
    </row>
    <row r="844" spans="1:9" ht="12.75" customHeight="1" x14ac:dyDescent="0.25">
      <c r="A844" s="79"/>
      <c r="B844" s="81"/>
      <c r="C844" s="4" t="s">
        <v>9</v>
      </c>
      <c r="D844" s="16" t="s">
        <v>4</v>
      </c>
      <c r="E844" s="6">
        <v>222</v>
      </c>
      <c r="F844" s="6">
        <v>404</v>
      </c>
      <c r="G844" s="7">
        <v>23</v>
      </c>
      <c r="H844" s="9">
        <f t="shared" si="124"/>
        <v>9292</v>
      </c>
      <c r="I844" s="119"/>
    </row>
    <row r="845" spans="1:9" ht="12.75" customHeight="1" x14ac:dyDescent="0.25">
      <c r="A845" s="79"/>
      <c r="B845" s="81"/>
      <c r="C845" s="4" t="s">
        <v>14</v>
      </c>
      <c r="D845" s="16" t="s">
        <v>4</v>
      </c>
      <c r="E845" s="6">
        <v>161</v>
      </c>
      <c r="F845" s="6">
        <v>293</v>
      </c>
      <c r="G845" s="7">
        <v>23</v>
      </c>
      <c r="H845" s="9">
        <f t="shared" si="124"/>
        <v>6739</v>
      </c>
      <c r="I845" s="119"/>
    </row>
    <row r="846" spans="1:9" ht="12.75" customHeight="1" x14ac:dyDescent="0.25">
      <c r="A846" s="79"/>
      <c r="B846" s="81"/>
      <c r="C846" s="4" t="s">
        <v>40</v>
      </c>
      <c r="D846" s="16" t="s">
        <v>4</v>
      </c>
      <c r="E846" s="6">
        <v>58</v>
      </c>
      <c r="F846" s="6">
        <v>105</v>
      </c>
      <c r="G846" s="7">
        <v>23</v>
      </c>
      <c r="H846" s="9">
        <f t="shared" si="124"/>
        <v>2415</v>
      </c>
      <c r="I846" s="119"/>
    </row>
    <row r="847" spans="1:9" ht="12.75" customHeight="1" x14ac:dyDescent="0.25">
      <c r="A847" s="79"/>
      <c r="B847" s="81"/>
      <c r="C847" s="4" t="s">
        <v>5</v>
      </c>
      <c r="D847" s="16" t="s">
        <v>4</v>
      </c>
      <c r="E847" s="6">
        <v>3</v>
      </c>
      <c r="F847" s="6">
        <v>5</v>
      </c>
      <c r="G847" s="7">
        <v>23</v>
      </c>
      <c r="H847" s="9">
        <f t="shared" si="124"/>
        <v>115</v>
      </c>
      <c r="I847" s="119"/>
    </row>
    <row r="848" spans="1:9" ht="12.75" customHeight="1" x14ac:dyDescent="0.25">
      <c r="A848" s="79"/>
      <c r="B848" s="10" t="s">
        <v>21</v>
      </c>
      <c r="C848" s="10"/>
      <c r="D848" s="31"/>
      <c r="E848" s="13">
        <f>SUM(E835:E847)</f>
        <v>635</v>
      </c>
      <c r="F848" s="13"/>
      <c r="G848" s="14"/>
      <c r="H848" s="48">
        <f>SUM(H835:H847)</f>
        <v>25431</v>
      </c>
      <c r="I848" s="119"/>
    </row>
    <row r="849" spans="1:9" ht="12.75" customHeight="1" x14ac:dyDescent="0.25">
      <c r="A849" s="79"/>
      <c r="B849" s="85" t="s">
        <v>22</v>
      </c>
      <c r="C849" s="85"/>
      <c r="D849" s="85"/>
      <c r="E849" s="35">
        <f>E789+E802+E810+E815+E834+E848</f>
        <v>2160</v>
      </c>
      <c r="F849" s="18"/>
      <c r="G849" s="19"/>
      <c r="H849" s="20">
        <f>H789+H802+H810+H815+H834+H848</f>
        <v>82933</v>
      </c>
      <c r="I849" s="119"/>
    </row>
    <row r="850" spans="1:9" ht="12.75" customHeight="1" x14ac:dyDescent="0.25">
      <c r="A850" s="79"/>
      <c r="B850" s="86" t="s">
        <v>19</v>
      </c>
      <c r="C850" s="87"/>
      <c r="D850" s="88"/>
      <c r="E850" s="21">
        <v>40</v>
      </c>
      <c r="F850" s="21"/>
      <c r="G850" s="22">
        <v>32</v>
      </c>
      <c r="H850" s="36">
        <f t="shared" ref="H850:H852" si="125">E850*G850</f>
        <v>1280</v>
      </c>
      <c r="I850" s="119"/>
    </row>
    <row r="851" spans="1:9" ht="12.75" customHeight="1" x14ac:dyDescent="0.25">
      <c r="A851" s="79"/>
      <c r="B851" s="86" t="s">
        <v>27</v>
      </c>
      <c r="C851" s="87"/>
      <c r="D851" s="88"/>
      <c r="E851" s="21">
        <v>1300</v>
      </c>
      <c r="F851" s="21"/>
      <c r="G851" s="22">
        <v>32</v>
      </c>
      <c r="H851" s="36">
        <f t="shared" si="125"/>
        <v>41600</v>
      </c>
      <c r="I851" s="119"/>
    </row>
    <row r="852" spans="1:9" ht="12.75" customHeight="1" x14ac:dyDescent="0.25">
      <c r="A852" s="79"/>
      <c r="B852" s="86" t="s">
        <v>28</v>
      </c>
      <c r="C852" s="87"/>
      <c r="D852" s="88"/>
      <c r="E852" s="21"/>
      <c r="F852" s="21"/>
      <c r="G852" s="22"/>
      <c r="H852" s="36">
        <f t="shared" si="125"/>
        <v>0</v>
      </c>
      <c r="I852" s="119"/>
    </row>
    <row r="853" spans="1:9" ht="29.4" customHeight="1" thickBot="1" x14ac:dyDescent="0.3">
      <c r="A853" s="80"/>
      <c r="B853" s="89" t="s">
        <v>18</v>
      </c>
      <c r="C853" s="90"/>
      <c r="D853" s="91"/>
      <c r="E853" s="33">
        <f>SUM(E850:E852)</f>
        <v>1340</v>
      </c>
      <c r="F853" s="33"/>
      <c r="G853" s="34"/>
      <c r="H853" s="37">
        <f>H850+H851+H852</f>
        <v>42880</v>
      </c>
      <c r="I853" s="120"/>
    </row>
    <row r="854" spans="1:9" ht="12.75" customHeight="1" thickBot="1" x14ac:dyDescent="0.3">
      <c r="A854" s="27" t="s">
        <v>109</v>
      </c>
      <c r="B854" s="28"/>
      <c r="C854" s="28"/>
      <c r="D854" s="28"/>
      <c r="E854" s="23"/>
      <c r="F854" s="24"/>
      <c r="G854" s="25"/>
      <c r="H854" s="26">
        <f>H853+H849</f>
        <v>125813</v>
      </c>
      <c r="I854" s="29">
        <f>H854*5%</f>
        <v>6290.6500000000005</v>
      </c>
    </row>
    <row r="858" spans="1:9" ht="12.75" customHeight="1" x14ac:dyDescent="0.25">
      <c r="E858" s="50"/>
    </row>
    <row r="859" spans="1:9" ht="12.75" customHeight="1" x14ac:dyDescent="0.25">
      <c r="E859" s="50"/>
      <c r="H859" s="77"/>
    </row>
    <row r="861" spans="1:9" ht="12.75" customHeight="1" x14ac:dyDescent="0.25">
      <c r="E861" s="50"/>
    </row>
    <row r="863" spans="1:9" ht="12.75" customHeight="1" x14ac:dyDescent="0.25">
      <c r="E863" s="50"/>
    </row>
    <row r="865" spans="5:5" ht="12.75" customHeight="1" x14ac:dyDescent="0.25">
      <c r="E865" s="50"/>
    </row>
  </sheetData>
  <mergeCells count="162">
    <mergeCell ref="I375:I416"/>
    <mergeCell ref="A495:A630"/>
    <mergeCell ref="I495:I630"/>
    <mergeCell ref="I632:I751"/>
    <mergeCell ref="A753:A775"/>
    <mergeCell ref="I753:I775"/>
    <mergeCell ref="A777:A853"/>
    <mergeCell ref="I777:I853"/>
    <mergeCell ref="B753:B769"/>
    <mergeCell ref="B698:B719"/>
    <mergeCell ref="B771:D771"/>
    <mergeCell ref="B772:D772"/>
    <mergeCell ref="B773:D773"/>
    <mergeCell ref="B774:D774"/>
    <mergeCell ref="B775:D775"/>
    <mergeCell ref="B777:B788"/>
    <mergeCell ref="B811:B814"/>
    <mergeCell ref="B816:B833"/>
    <mergeCell ref="B835:B847"/>
    <mergeCell ref="B849:D849"/>
    <mergeCell ref="B850:D850"/>
    <mergeCell ref="B851:D851"/>
    <mergeCell ref="B852:D852"/>
    <mergeCell ref="B853:D853"/>
    <mergeCell ref="A632:A751"/>
    <mergeCell ref="B632:B654"/>
    <mergeCell ref="B656:B674"/>
    <mergeCell ref="B676:B696"/>
    <mergeCell ref="B721:B739"/>
    <mergeCell ref="B741:B745"/>
    <mergeCell ref="B747:D747"/>
    <mergeCell ref="B748:D748"/>
    <mergeCell ref="B749:D749"/>
    <mergeCell ref="B750:D750"/>
    <mergeCell ref="B751:D751"/>
    <mergeCell ref="B790:B801"/>
    <mergeCell ref="B803:B809"/>
    <mergeCell ref="B87:D87"/>
    <mergeCell ref="B84:D84"/>
    <mergeCell ref="B626:D626"/>
    <mergeCell ref="B627:D627"/>
    <mergeCell ref="B628:D628"/>
    <mergeCell ref="B629:D629"/>
    <mergeCell ref="B630:D630"/>
    <mergeCell ref="B510:B524"/>
    <mergeCell ref="B546:B560"/>
    <mergeCell ref="B562:B582"/>
    <mergeCell ref="B584:B590"/>
    <mergeCell ref="B592:B606"/>
    <mergeCell ref="B608:B614"/>
    <mergeCell ref="B616:B624"/>
    <mergeCell ref="B231:D231"/>
    <mergeCell ref="B232:D232"/>
    <mergeCell ref="B201:B209"/>
    <mergeCell ref="B221:B226"/>
    <mergeCell ref="B211:B219"/>
    <mergeCell ref="B228:D228"/>
    <mergeCell ref="B229:D229"/>
    <mergeCell ref="B495:B508"/>
    <mergeCell ref="B526:B544"/>
    <mergeCell ref="B375:B392"/>
    <mergeCell ref="I177:I232"/>
    <mergeCell ref="A11:A88"/>
    <mergeCell ref="I11:I88"/>
    <mergeCell ref="I90:I129"/>
    <mergeCell ref="I131:I175"/>
    <mergeCell ref="B111:B123"/>
    <mergeCell ref="B99:B109"/>
    <mergeCell ref="B126:D126"/>
    <mergeCell ref="A90:A129"/>
    <mergeCell ref="A131:A175"/>
    <mergeCell ref="B128:D128"/>
    <mergeCell ref="B171:D171"/>
    <mergeCell ref="B193:B199"/>
    <mergeCell ref="B177:B191"/>
    <mergeCell ref="B172:D172"/>
    <mergeCell ref="B173:D173"/>
    <mergeCell ref="B174:D174"/>
    <mergeCell ref="B175:D175"/>
    <mergeCell ref="B125:D125"/>
    <mergeCell ref="B90:B97"/>
    <mergeCell ref="B142:B145"/>
    <mergeCell ref="B147:B152"/>
    <mergeCell ref="B230:D230"/>
    <mergeCell ref="A1:I1"/>
    <mergeCell ref="I7:I9"/>
    <mergeCell ref="E7:E9"/>
    <mergeCell ref="F7:F9"/>
    <mergeCell ref="G7:G9"/>
    <mergeCell ref="H7:H9"/>
    <mergeCell ref="D7:D9"/>
    <mergeCell ref="A7:A9"/>
    <mergeCell ref="B7:B9"/>
    <mergeCell ref="C7:C9"/>
    <mergeCell ref="A3:I6"/>
    <mergeCell ref="B11:B22"/>
    <mergeCell ref="B77:B82"/>
    <mergeCell ref="B129:D129"/>
    <mergeCell ref="B131:B140"/>
    <mergeCell ref="B154:B169"/>
    <mergeCell ref="B127:D127"/>
    <mergeCell ref="B85:D85"/>
    <mergeCell ref="B86:D86"/>
    <mergeCell ref="B24:B31"/>
    <mergeCell ref="B33:B44"/>
    <mergeCell ref="B46:B59"/>
    <mergeCell ref="B61:B65"/>
    <mergeCell ref="B67:B75"/>
    <mergeCell ref="B88:D88"/>
    <mergeCell ref="A277:A323"/>
    <mergeCell ref="B277:B287"/>
    <mergeCell ref="I277:I323"/>
    <mergeCell ref="B289:B304"/>
    <mergeCell ref="B306:B317"/>
    <mergeCell ref="B319:D319"/>
    <mergeCell ref="B320:D320"/>
    <mergeCell ref="B321:D321"/>
    <mergeCell ref="B322:D322"/>
    <mergeCell ref="B323:D323"/>
    <mergeCell ref="A234:A275"/>
    <mergeCell ref="B234:B243"/>
    <mergeCell ref="I234:I275"/>
    <mergeCell ref="B245:B253"/>
    <mergeCell ref="B255:B269"/>
    <mergeCell ref="B271:D271"/>
    <mergeCell ref="B272:D272"/>
    <mergeCell ref="B273:D273"/>
    <mergeCell ref="B274:D274"/>
    <mergeCell ref="B275:D275"/>
    <mergeCell ref="A177:A232"/>
    <mergeCell ref="A325:A373"/>
    <mergeCell ref="B325:B341"/>
    <mergeCell ref="I325:I373"/>
    <mergeCell ref="B343:B367"/>
    <mergeCell ref="B369:D369"/>
    <mergeCell ref="B370:D370"/>
    <mergeCell ref="B371:D371"/>
    <mergeCell ref="B372:D372"/>
    <mergeCell ref="B373:D373"/>
    <mergeCell ref="A418:A445"/>
    <mergeCell ref="B418:B439"/>
    <mergeCell ref="B441:D441"/>
    <mergeCell ref="B442:D442"/>
    <mergeCell ref="B443:D443"/>
    <mergeCell ref="B444:D444"/>
    <mergeCell ref="B445:D445"/>
    <mergeCell ref="B394:B410"/>
    <mergeCell ref="B412:D412"/>
    <mergeCell ref="B413:D413"/>
    <mergeCell ref="B414:D414"/>
    <mergeCell ref="B415:D415"/>
    <mergeCell ref="B416:D416"/>
    <mergeCell ref="A375:A416"/>
    <mergeCell ref="A447:A493"/>
    <mergeCell ref="B447:B463"/>
    <mergeCell ref="I447:I493"/>
    <mergeCell ref="B465:B487"/>
    <mergeCell ref="B489:D489"/>
    <mergeCell ref="B490:D490"/>
    <mergeCell ref="B491:D491"/>
    <mergeCell ref="B492:D492"/>
    <mergeCell ref="B493:D493"/>
  </mergeCells>
  <phoneticPr fontId="2" type="noConversion"/>
  <pageMargins left="0.51181102362204722" right="0.31496062992125984" top="0.74803149606299213" bottom="0.74803149606299213" header="0.31496062992125984" footer="0.31496062992125984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</vt:i4>
      </vt:variant>
      <vt:variant>
        <vt:lpstr>Наименувани диапазони</vt:lpstr>
      </vt:variant>
      <vt:variant>
        <vt:i4>1</vt:i4>
      </vt:variant>
    </vt:vector>
  </HeadingPairs>
  <TitlesOfParts>
    <vt:vector size="2" baseType="lpstr">
      <vt:lpstr>Приложение 1</vt:lpstr>
      <vt:lpstr>'Приложение 1'!Област_печат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Miro</cp:lastModifiedBy>
  <cp:lastPrinted>2024-12-05T06:34:39Z</cp:lastPrinted>
  <dcterms:created xsi:type="dcterms:W3CDTF">2018-01-04T07:58:36Z</dcterms:created>
  <dcterms:modified xsi:type="dcterms:W3CDTF">2024-12-06T09:38:23Z</dcterms:modified>
</cp:coreProperties>
</file>